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mkotarski\Desktop\FINANCIJSKI IZVJEŠTAJI\2026\6-26\Konsolidacija\"/>
    </mc:Choice>
  </mc:AlternateContent>
  <xr:revisionPtr revIDLastSave="0" documentId="13_ncr:1_{4B3879C2-8029-4DD4-8F32-FA0E7FAF2FB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F339" i="9"/>
  <c r="E339" i="9"/>
  <c r="B339" i="9"/>
  <c r="F338" i="9"/>
  <c r="F337" i="9"/>
  <c r="F336" i="9"/>
  <c r="F335" i="9"/>
  <c r="H334" i="9"/>
  <c r="G334" i="9"/>
  <c r="F334" i="9"/>
  <c r="E334" i="9"/>
  <c r="B334" i="9" s="1"/>
  <c r="F333" i="9"/>
  <c r="H332" i="9"/>
  <c r="G332" i="9"/>
  <c r="E332" i="9" s="1"/>
  <c r="B332" i="9" s="1"/>
  <c r="F332" i="9"/>
  <c r="H331" i="9"/>
  <c r="G331" i="9"/>
  <c r="F331" i="9"/>
  <c r="E331" i="9"/>
  <c r="B331" i="9"/>
  <c r="H330" i="9"/>
  <c r="G330" i="9"/>
  <c r="F330" i="9"/>
  <c r="E330" i="9"/>
  <c r="B330" i="9" s="1"/>
  <c r="H329" i="9"/>
  <c r="G329" i="9"/>
  <c r="E329" i="9" s="1"/>
  <c r="B329" i="9" s="1"/>
  <c r="F329" i="9"/>
  <c r="H328" i="9"/>
  <c r="G328" i="9"/>
  <c r="E328" i="9" s="1"/>
  <c r="B328" i="9" s="1"/>
  <c r="F328" i="9"/>
  <c r="H327" i="9"/>
  <c r="G327" i="9"/>
  <c r="F327" i="9"/>
  <c r="E327" i="9"/>
  <c r="B327" i="9" s="1"/>
  <c r="H326" i="9"/>
  <c r="G326" i="9"/>
  <c r="F326" i="9"/>
  <c r="H325" i="9"/>
  <c r="G325" i="9"/>
  <c r="E325" i="9" s="1"/>
  <c r="B325" i="9" s="1"/>
  <c r="F325" i="9"/>
  <c r="H324" i="9"/>
  <c r="G324" i="9"/>
  <c r="F324" i="9"/>
  <c r="E324" i="9"/>
  <c r="B324" i="9"/>
  <c r="H323" i="9"/>
  <c r="G323" i="9"/>
  <c r="E323" i="9" s="1"/>
  <c r="B323" i="9" s="1"/>
  <c r="F323" i="9"/>
  <c r="H322" i="9"/>
  <c r="G322" i="9"/>
  <c r="F322" i="9"/>
  <c r="E322" i="9"/>
  <c r="B322" i="9"/>
  <c r="H321" i="9"/>
  <c r="G321" i="9"/>
  <c r="E321" i="9" s="1"/>
  <c r="B321" i="9" s="1"/>
  <c r="F321" i="9"/>
  <c r="H320" i="9"/>
  <c r="G320" i="9"/>
  <c r="E320" i="9" s="1"/>
  <c r="B320" i="9" s="1"/>
  <c r="F320" i="9"/>
  <c r="H319" i="9"/>
  <c r="G319" i="9"/>
  <c r="F319" i="9"/>
  <c r="H318" i="9"/>
  <c r="E318" i="9" s="1"/>
  <c r="B318" i="9" s="1"/>
  <c r="G318" i="9"/>
  <c r="F318" i="9"/>
  <c r="H317" i="9"/>
  <c r="G317" i="9"/>
  <c r="F317" i="9"/>
  <c r="E317" i="9"/>
  <c r="B317" i="9" s="1"/>
  <c r="H316" i="9"/>
  <c r="G316" i="9"/>
  <c r="E316" i="9" s="1"/>
  <c r="B316" i="9" s="1"/>
  <c r="F316" i="9"/>
  <c r="F315" i="9"/>
  <c r="F314" i="9"/>
  <c r="F313" i="9"/>
  <c r="H312" i="9"/>
  <c r="G312" i="9"/>
  <c r="E312" i="9" s="1"/>
  <c r="B312" i="9" s="1"/>
  <c r="F312" i="9"/>
  <c r="H311" i="9"/>
  <c r="E311" i="9" s="1"/>
  <c r="B311" i="9" s="1"/>
  <c r="G311" i="9"/>
  <c r="F311" i="9"/>
  <c r="H310" i="9"/>
  <c r="E310" i="9" s="1"/>
  <c r="B310" i="9" s="1"/>
  <c r="G310"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8" i="9" s="1"/>
  <c r="F299" i="9"/>
  <c r="F297" i="9"/>
  <c r="L296" i="9"/>
  <c r="H296" i="9"/>
  <c r="F296" i="9"/>
  <c r="F295" i="9"/>
  <c r="I294" i="9"/>
  <c r="H294" i="9"/>
  <c r="F294" i="9"/>
  <c r="E293" i="9"/>
  <c r="M292" i="9"/>
  <c r="L292" i="9"/>
  <c r="F292" i="9" s="1"/>
  <c r="B292" i="9" s="1"/>
  <c r="E292" i="9"/>
  <c r="M291" i="9"/>
  <c r="L291" i="9"/>
  <c r="F291" i="9" s="1"/>
  <c r="B291" i="9" s="1"/>
  <c r="E291" i="9"/>
  <c r="M290" i="9"/>
  <c r="L290" i="9"/>
  <c r="F290" i="9"/>
  <c r="E290" i="9"/>
  <c r="B290" i="9"/>
  <c r="M289" i="9"/>
  <c r="L289" i="9"/>
  <c r="F289" i="9"/>
  <c r="E289" i="9"/>
  <c r="B289" i="9" s="1"/>
  <c r="M288" i="9"/>
  <c r="L288" i="9"/>
  <c r="F288" i="9"/>
  <c r="E288" i="9"/>
  <c r="B288" i="9" s="1"/>
  <c r="M287" i="9"/>
  <c r="L287" i="9"/>
  <c r="F287" i="9" s="1"/>
  <c r="E287" i="9"/>
  <c r="M286" i="9"/>
  <c r="L286" i="9"/>
  <c r="F286" i="9" s="1"/>
  <c r="E286" i="9"/>
  <c r="M285" i="9"/>
  <c r="L285" i="9"/>
  <c r="F285" i="9" s="1"/>
  <c r="E285" i="9"/>
  <c r="M284" i="9"/>
  <c r="L284" i="9"/>
  <c r="F284" i="9" s="1"/>
  <c r="B284" i="9" s="1"/>
  <c r="E284" i="9"/>
  <c r="M283" i="9"/>
  <c r="L283" i="9"/>
  <c r="F283" i="9" s="1"/>
  <c r="B283" i="9" s="1"/>
  <c r="E283" i="9"/>
  <c r="M282" i="9"/>
  <c r="L282" i="9"/>
  <c r="F282" i="9"/>
  <c r="E282" i="9"/>
  <c r="B282" i="9"/>
  <c r="M281" i="9"/>
  <c r="L281" i="9"/>
  <c r="F281" i="9"/>
  <c r="E281" i="9"/>
  <c r="B281" i="9" s="1"/>
  <c r="M280" i="9"/>
  <c r="L280" i="9"/>
  <c r="F280" i="9"/>
  <c r="E280" i="9"/>
  <c r="B280" i="9" s="1"/>
  <c r="M279" i="9"/>
  <c r="L279" i="9"/>
  <c r="F279" i="9" s="1"/>
  <c r="E279" i="9"/>
  <c r="B279" i="9" s="1"/>
  <c r="M278" i="9"/>
  <c r="L278" i="9"/>
  <c r="E278" i="9"/>
  <c r="M277" i="9"/>
  <c r="L277" i="9"/>
  <c r="F277" i="9" s="1"/>
  <c r="E277" i="9"/>
  <c r="B277" i="9" s="1"/>
  <c r="M276" i="9"/>
  <c r="L276" i="9"/>
  <c r="F276" i="9" s="1"/>
  <c r="B276" i="9" s="1"/>
  <c r="E276" i="9"/>
  <c r="M275" i="9"/>
  <c r="L275" i="9"/>
  <c r="F275" i="9" s="1"/>
  <c r="B275" i="9" s="1"/>
  <c r="E275" i="9"/>
  <c r="M274" i="9"/>
  <c r="L274" i="9"/>
  <c r="F274" i="9"/>
  <c r="E274" i="9"/>
  <c r="B274" i="9"/>
  <c r="M273" i="9"/>
  <c r="L273" i="9"/>
  <c r="F273" i="9"/>
  <c r="E273" i="9"/>
  <c r="B273" i="9" s="1"/>
  <c r="M272" i="9"/>
  <c r="L272" i="9"/>
  <c r="F272" i="9"/>
  <c r="E272" i="9"/>
  <c r="B272" i="9" s="1"/>
  <c r="M271" i="9"/>
  <c r="L271" i="9"/>
  <c r="F271" i="9" s="1"/>
  <c r="E271" i="9"/>
  <c r="M270" i="9"/>
  <c r="L270" i="9"/>
  <c r="F270" i="9" s="1"/>
  <c r="E270" i="9"/>
  <c r="M269" i="9"/>
  <c r="L269" i="9"/>
  <c r="F269" i="9" s="1"/>
  <c r="E269" i="9"/>
  <c r="M268" i="9"/>
  <c r="L268" i="9"/>
  <c r="F268" i="9" s="1"/>
  <c r="B268" i="9" s="1"/>
  <c r="E268" i="9"/>
  <c r="M267" i="9"/>
  <c r="L267" i="9"/>
  <c r="F267" i="9" s="1"/>
  <c r="B267" i="9" s="1"/>
  <c r="E267" i="9"/>
  <c r="M266" i="9"/>
  <c r="L266" i="9"/>
  <c r="F266" i="9"/>
  <c r="E266" i="9"/>
  <c r="B266" i="9"/>
  <c r="M265" i="9"/>
  <c r="L265" i="9"/>
  <c r="F265" i="9"/>
  <c r="E265" i="9"/>
  <c r="B265" i="9" s="1"/>
  <c r="M264" i="9"/>
  <c r="L264" i="9"/>
  <c r="F264" i="9"/>
  <c r="E264" i="9"/>
  <c r="B264" i="9" s="1"/>
  <c r="M263" i="9"/>
  <c r="L263" i="9"/>
  <c r="F263" i="9" s="1"/>
  <c r="E263" i="9"/>
  <c r="B263" i="9" s="1"/>
  <c r="M262" i="9"/>
  <c r="L262" i="9"/>
  <c r="E262" i="9"/>
  <c r="M261" i="9"/>
  <c r="L261" i="9"/>
  <c r="F261" i="9" s="1"/>
  <c r="E261" i="9"/>
  <c r="B261" i="9" s="1"/>
  <c r="M260" i="9"/>
  <c r="L260" i="9"/>
  <c r="F260" i="9" s="1"/>
  <c r="B260" i="9" s="1"/>
  <c r="E260" i="9"/>
  <c r="M259" i="9"/>
  <c r="L259" i="9"/>
  <c r="F259" i="9" s="1"/>
  <c r="B259" i="9" s="1"/>
  <c r="E259" i="9"/>
  <c r="M258" i="9"/>
  <c r="L258" i="9"/>
  <c r="F258" i="9"/>
  <c r="E258" i="9"/>
  <c r="B258" i="9"/>
  <c r="M257" i="9"/>
  <c r="L257" i="9"/>
  <c r="F257" i="9"/>
  <c r="E257" i="9"/>
  <c r="B257" i="9" s="1"/>
  <c r="M256" i="9"/>
  <c r="L256" i="9"/>
  <c r="F256" i="9"/>
  <c r="E256" i="9"/>
  <c r="B256" i="9" s="1"/>
  <c r="M255" i="9"/>
  <c r="L255" i="9"/>
  <c r="F255" i="9" s="1"/>
  <c r="E255" i="9"/>
  <c r="M254" i="9"/>
  <c r="L254" i="9"/>
  <c r="F254" i="9" s="1"/>
  <c r="E254" i="9"/>
  <c r="M253" i="9"/>
  <c r="L253" i="9"/>
  <c r="F253" i="9" s="1"/>
  <c r="E253" i="9"/>
  <c r="M252" i="9"/>
  <c r="L252" i="9"/>
  <c r="F252" i="9" s="1"/>
  <c r="B252" i="9" s="1"/>
  <c r="E252" i="9"/>
  <c r="M251" i="9"/>
  <c r="L251" i="9"/>
  <c r="F251" i="9" s="1"/>
  <c r="B251" i="9" s="1"/>
  <c r="E251" i="9"/>
  <c r="M250" i="9"/>
  <c r="L250" i="9"/>
  <c r="F250" i="9"/>
  <c r="E250" i="9"/>
  <c r="B250" i="9"/>
  <c r="M249" i="9"/>
  <c r="L249" i="9"/>
  <c r="F249" i="9"/>
  <c r="E249" i="9"/>
  <c r="B249" i="9" s="1"/>
  <c r="M248" i="9"/>
  <c r="L248" i="9"/>
  <c r="F248" i="9"/>
  <c r="E248" i="9"/>
  <c r="B248" i="9" s="1"/>
  <c r="M247" i="9"/>
  <c r="L247" i="9"/>
  <c r="F247" i="9" s="1"/>
  <c r="E247" i="9"/>
  <c r="B247" i="9" s="1"/>
  <c r="M246" i="9"/>
  <c r="L246" i="9"/>
  <c r="E246" i="9"/>
  <c r="M245" i="9"/>
  <c r="L245" i="9"/>
  <c r="F245" i="9" s="1"/>
  <c r="E245" i="9"/>
  <c r="M244" i="9"/>
  <c r="L244" i="9"/>
  <c r="F244" i="9" s="1"/>
  <c r="B244" i="9" s="1"/>
  <c r="E244" i="9"/>
  <c r="M243" i="9"/>
  <c r="L243" i="9"/>
  <c r="F243" i="9" s="1"/>
  <c r="B243" i="9" s="1"/>
  <c r="E243" i="9"/>
  <c r="M242" i="9"/>
  <c r="L242" i="9"/>
  <c r="F242" i="9"/>
  <c r="E242" i="9"/>
  <c r="B242" i="9"/>
  <c r="M241" i="9"/>
  <c r="L241" i="9"/>
  <c r="F241" i="9"/>
  <c r="E241" i="9"/>
  <c r="B241" i="9" s="1"/>
  <c r="M240" i="9"/>
  <c r="L240" i="9"/>
  <c r="F240" i="9"/>
  <c r="E240" i="9"/>
  <c r="B240" i="9" s="1"/>
  <c r="M239" i="9"/>
  <c r="L239" i="9"/>
  <c r="F239" i="9" s="1"/>
  <c r="E239" i="9"/>
  <c r="M238" i="9"/>
  <c r="L238" i="9"/>
  <c r="E238" i="9"/>
  <c r="M237" i="9"/>
  <c r="L237" i="9"/>
  <c r="F237" i="9" s="1"/>
  <c r="E237" i="9"/>
  <c r="M236" i="9"/>
  <c r="L236" i="9"/>
  <c r="F236" i="9" s="1"/>
  <c r="B236" i="9" s="1"/>
  <c r="E236" i="9"/>
  <c r="M235" i="9"/>
  <c r="L235" i="9"/>
  <c r="F235" i="9" s="1"/>
  <c r="B235" i="9" s="1"/>
  <c r="E235" i="9"/>
  <c r="M234" i="9"/>
  <c r="L234" i="9"/>
  <c r="F234" i="9" s="1"/>
  <c r="B234" i="9" s="1"/>
  <c r="E234" i="9"/>
  <c r="M233" i="9"/>
  <c r="L233" i="9"/>
  <c r="F233" i="9"/>
  <c r="E233" i="9"/>
  <c r="B233" i="9" s="1"/>
  <c r="M232" i="9"/>
  <c r="L232" i="9"/>
  <c r="F232" i="9"/>
  <c r="B232" i="9" s="1"/>
  <c r="E232" i="9"/>
  <c r="M231" i="9"/>
  <c r="L231" i="9"/>
  <c r="F231" i="9" s="1"/>
  <c r="E231" i="9"/>
  <c r="B231" i="9" s="1"/>
  <c r="M230" i="9"/>
  <c r="F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B171" i="9"/>
  <c r="H170" i="9"/>
  <c r="G170" i="9"/>
  <c r="E170" i="9" s="1"/>
  <c r="B170" i="9" s="1"/>
  <c r="F170" i="9"/>
  <c r="H169" i="9"/>
  <c r="G169" i="9"/>
  <c r="F169" i="9"/>
  <c r="B169" i="9" s="1"/>
  <c r="E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B161" i="9" s="1"/>
  <c r="H160" i="9"/>
  <c r="G160" i="9"/>
  <c r="E160" i="9" s="1"/>
  <c r="B160" i="9" s="1"/>
  <c r="F160" i="9"/>
  <c r="H159" i="9"/>
  <c r="E159" i="9" s="1"/>
  <c r="B159" i="9" s="1"/>
  <c r="G159" i="9"/>
  <c r="F159" i="9"/>
  <c r="H158" i="9"/>
  <c r="G158" i="9"/>
  <c r="F158" i="9"/>
  <c r="E158" i="9"/>
  <c r="B158" i="9" s="1"/>
  <c r="H157" i="9"/>
  <c r="G157" i="9"/>
  <c r="E157" i="9" s="1"/>
  <c r="B157" i="9" s="1"/>
  <c r="F157" i="9"/>
  <c r="F156" i="9"/>
  <c r="H155" i="9"/>
  <c r="G155" i="9"/>
  <c r="E155" i="9" s="1"/>
  <c r="B155" i="9" s="1"/>
  <c r="F155" i="9"/>
  <c r="H154" i="9"/>
  <c r="G154" i="9"/>
  <c r="E154" i="9" s="1"/>
  <c r="B154" i="9" s="1"/>
  <c r="F154" i="9"/>
  <c r="H153" i="9"/>
  <c r="G153" i="9"/>
  <c r="F153" i="9"/>
  <c r="B153" i="9" s="1"/>
  <c r="E153" i="9"/>
  <c r="H152" i="9"/>
  <c r="E152" i="9" s="1"/>
  <c r="B152" i="9" s="1"/>
  <c r="G152" i="9"/>
  <c r="F152" i="9"/>
  <c r="H151" i="9"/>
  <c r="E151" i="9" s="1"/>
  <c r="B151" i="9" s="1"/>
  <c r="G151" i="9"/>
  <c r="F151" i="9"/>
  <c r="H150" i="9"/>
  <c r="G150" i="9"/>
  <c r="F150" i="9"/>
  <c r="E150" i="9"/>
  <c r="B150" i="9" s="1"/>
  <c r="H149" i="9"/>
  <c r="G149" i="9"/>
  <c r="E149" i="9" s="1"/>
  <c r="B149" i="9" s="1"/>
  <c r="F149" i="9"/>
  <c r="H148" i="9"/>
  <c r="G148" i="9"/>
  <c r="E148" i="9" s="1"/>
  <c r="B148" i="9" s="1"/>
  <c r="F148" i="9"/>
  <c r="H147" i="9"/>
  <c r="G147" i="9"/>
  <c r="F147" i="9"/>
  <c r="E147" i="9"/>
  <c r="B147" i="9"/>
  <c r="H146" i="9"/>
  <c r="G146" i="9"/>
  <c r="E146" i="9" s="1"/>
  <c r="B146" i="9" s="1"/>
  <c r="F146" i="9"/>
  <c r="H145" i="9"/>
  <c r="G145" i="9"/>
  <c r="F145" i="9"/>
  <c r="B145" i="9" s="1"/>
  <c r="E145" i="9"/>
  <c r="H144" i="9"/>
  <c r="E144" i="9" s="1"/>
  <c r="B144" i="9" s="1"/>
  <c r="G144" i="9"/>
  <c r="F144" i="9"/>
  <c r="H143" i="9"/>
  <c r="E143" i="9" s="1"/>
  <c r="B143" i="9" s="1"/>
  <c r="G143" i="9"/>
  <c r="F143" i="9"/>
  <c r="H142" i="9"/>
  <c r="G142" i="9"/>
  <c r="F142" i="9"/>
  <c r="E142" i="9"/>
  <c r="B142" i="9" s="1"/>
  <c r="H141" i="9"/>
  <c r="G141" i="9"/>
  <c r="E141" i="9" s="1"/>
  <c r="B141" i="9" s="1"/>
  <c r="F141" i="9"/>
  <c r="H140" i="9"/>
  <c r="G140" i="9"/>
  <c r="E140" i="9" s="1"/>
  <c r="B140" i="9" s="1"/>
  <c r="F140" i="9"/>
  <c r="H139" i="9"/>
  <c r="G139" i="9"/>
  <c r="F139" i="9"/>
  <c r="E139" i="9"/>
  <c r="B139" i="9"/>
  <c r="H138" i="9"/>
  <c r="G138" i="9"/>
  <c r="E138" i="9" s="1"/>
  <c r="B138" i="9" s="1"/>
  <c r="F138" i="9"/>
  <c r="H137" i="9"/>
  <c r="G137" i="9"/>
  <c r="F137" i="9"/>
  <c r="B137" i="9" s="1"/>
  <c r="E137" i="9"/>
  <c r="H136" i="9"/>
  <c r="E136" i="9" s="1"/>
  <c r="B136" i="9" s="1"/>
  <c r="G136" i="9"/>
  <c r="F136" i="9"/>
  <c r="H135" i="9"/>
  <c r="E135" i="9" s="1"/>
  <c r="B135" i="9" s="1"/>
  <c r="G135" i="9"/>
  <c r="F135" i="9"/>
  <c r="H134" i="9"/>
  <c r="G134" i="9"/>
  <c r="F134" i="9"/>
  <c r="E134" i="9"/>
  <c r="B134" i="9" s="1"/>
  <c r="H133" i="9"/>
  <c r="G133" i="9"/>
  <c r="E133" i="9" s="1"/>
  <c r="B133" i="9" s="1"/>
  <c r="F133" i="9"/>
  <c r="H132" i="9"/>
  <c r="G132" i="9"/>
  <c r="E132" i="9" s="1"/>
  <c r="B132" i="9" s="1"/>
  <c r="F132" i="9"/>
  <c r="H131" i="9"/>
  <c r="G131" i="9"/>
  <c r="F131" i="9"/>
  <c r="E131" i="9"/>
  <c r="B131" i="9"/>
  <c r="H130" i="9"/>
  <c r="G130" i="9"/>
  <c r="E130" i="9" s="1"/>
  <c r="B130" i="9" s="1"/>
  <c r="F130" i="9"/>
  <c r="H129" i="9"/>
  <c r="G129" i="9"/>
  <c r="F129" i="9"/>
  <c r="B129" i="9" s="1"/>
  <c r="E129" i="9"/>
  <c r="H128" i="9"/>
  <c r="E128" i="9" s="1"/>
  <c r="B128" i="9" s="1"/>
  <c r="G128" i="9"/>
  <c r="F128" i="9"/>
  <c r="H127" i="9"/>
  <c r="E127" i="9" s="1"/>
  <c r="B127" i="9" s="1"/>
  <c r="G127" i="9"/>
  <c r="F127" i="9"/>
  <c r="H126" i="9"/>
  <c r="G126" i="9"/>
  <c r="F126" i="9"/>
  <c r="E126" i="9"/>
  <c r="B126" i="9" s="1"/>
  <c r="H125" i="9"/>
  <c r="G125" i="9"/>
  <c r="E125" i="9" s="1"/>
  <c r="B125" i="9" s="1"/>
  <c r="F125" i="9"/>
  <c r="H124" i="9"/>
  <c r="G124" i="9"/>
  <c r="E124" i="9" s="1"/>
  <c r="B124" i="9" s="1"/>
  <c r="F124" i="9"/>
  <c r="H123" i="9"/>
  <c r="G123" i="9"/>
  <c r="F123" i="9"/>
  <c r="E123" i="9"/>
  <c r="B123" i="9"/>
  <c r="H122" i="9"/>
  <c r="G122" i="9"/>
  <c r="E122" i="9" s="1"/>
  <c r="B122" i="9" s="1"/>
  <c r="F122" i="9"/>
  <c r="H121" i="9"/>
  <c r="G121" i="9"/>
  <c r="F121" i="9"/>
  <c r="B121" i="9" s="1"/>
  <c r="E121" i="9"/>
  <c r="H120" i="9"/>
  <c r="E120" i="9" s="1"/>
  <c r="B120" i="9" s="1"/>
  <c r="G120" i="9"/>
  <c r="F120" i="9"/>
  <c r="H119" i="9"/>
  <c r="E119" i="9" s="1"/>
  <c r="B119" i="9" s="1"/>
  <c r="G119" i="9"/>
  <c r="F119" i="9"/>
  <c r="H118" i="9"/>
  <c r="G118" i="9"/>
  <c r="F118" i="9"/>
  <c r="E118" i="9"/>
  <c r="B118" i="9" s="1"/>
  <c r="H117" i="9"/>
  <c r="G117" i="9"/>
  <c r="E117" i="9" s="1"/>
  <c r="B117" i="9" s="1"/>
  <c r="F117" i="9"/>
  <c r="H116" i="9"/>
  <c r="G116" i="9"/>
  <c r="E116" i="9" s="1"/>
  <c r="B116" i="9" s="1"/>
  <c r="F116" i="9"/>
  <c r="H115" i="9"/>
  <c r="G115" i="9"/>
  <c r="F115" i="9"/>
  <c r="E115" i="9"/>
  <c r="B115" i="9"/>
  <c r="H114" i="9"/>
  <c r="G114" i="9"/>
  <c r="E114" i="9" s="1"/>
  <c r="B114" i="9" s="1"/>
  <c r="F114" i="9"/>
  <c r="H113" i="9"/>
  <c r="G113" i="9"/>
  <c r="F113" i="9"/>
  <c r="B113" i="9" s="1"/>
  <c r="E113" i="9"/>
  <c r="H112" i="9"/>
  <c r="E112" i="9" s="1"/>
  <c r="B112" i="9" s="1"/>
  <c r="G112" i="9"/>
  <c r="F112" i="9"/>
  <c r="H111" i="9"/>
  <c r="E111" i="9" s="1"/>
  <c r="B111" i="9" s="1"/>
  <c r="G111" i="9"/>
  <c r="F111" i="9"/>
  <c r="H110" i="9"/>
  <c r="G110" i="9"/>
  <c r="F110" i="9"/>
  <c r="E110" i="9"/>
  <c r="B110" i="9" s="1"/>
  <c r="H109" i="9"/>
  <c r="G109" i="9"/>
  <c r="E109" i="9" s="1"/>
  <c r="B109" i="9" s="1"/>
  <c r="F109" i="9"/>
  <c r="H108" i="9"/>
  <c r="G108" i="9"/>
  <c r="E108" i="9" s="1"/>
  <c r="B108" i="9" s="1"/>
  <c r="F108" i="9"/>
  <c r="H107" i="9"/>
  <c r="G107" i="9"/>
  <c r="F107" i="9"/>
  <c r="E107" i="9"/>
  <c r="B107" i="9"/>
  <c r="H106" i="9"/>
  <c r="G106" i="9"/>
  <c r="E106" i="9" s="1"/>
  <c r="B106" i="9" s="1"/>
  <c r="F106" i="9"/>
  <c r="H105" i="9"/>
  <c r="G105" i="9"/>
  <c r="F105" i="9"/>
  <c r="E105" i="9"/>
  <c r="B105" i="9" s="1"/>
  <c r="H104" i="9"/>
  <c r="E104" i="9" s="1"/>
  <c r="B104" i="9" s="1"/>
  <c r="G104" i="9"/>
  <c r="F104" i="9"/>
  <c r="H103" i="9"/>
  <c r="E103" i="9" s="1"/>
  <c r="B103" i="9" s="1"/>
  <c r="G103" i="9"/>
  <c r="F103" i="9"/>
  <c r="H102" i="9"/>
  <c r="G102" i="9"/>
  <c r="F102" i="9"/>
  <c r="E102" i="9"/>
  <c r="B102" i="9" s="1"/>
  <c r="H101" i="9"/>
  <c r="G101" i="9"/>
  <c r="E101" i="9" s="1"/>
  <c r="B101" i="9" s="1"/>
  <c r="F101" i="9"/>
  <c r="H100" i="9"/>
  <c r="G100" i="9"/>
  <c r="E100" i="9" s="1"/>
  <c r="B100" i="9" s="1"/>
  <c r="F100" i="9"/>
  <c r="H99" i="9"/>
  <c r="G99" i="9"/>
  <c r="F99" i="9"/>
  <c r="E99" i="9"/>
  <c r="B99" i="9"/>
  <c r="H98" i="9"/>
  <c r="G98" i="9"/>
  <c r="E98" i="9" s="1"/>
  <c r="B98" i="9" s="1"/>
  <c r="F98" i="9"/>
  <c r="H97" i="9"/>
  <c r="G97" i="9"/>
  <c r="F97" i="9"/>
  <c r="E97" i="9"/>
  <c r="B97" i="9" s="1"/>
  <c r="H96" i="9"/>
  <c r="E96" i="9" s="1"/>
  <c r="B96" i="9" s="1"/>
  <c r="G96" i="9"/>
  <c r="F96" i="9"/>
  <c r="H95" i="9"/>
  <c r="E95" i="9" s="1"/>
  <c r="B95" i="9" s="1"/>
  <c r="G95" i="9"/>
  <c r="F95" i="9"/>
  <c r="H94" i="9"/>
  <c r="G94" i="9"/>
  <c r="F94" i="9"/>
  <c r="E94" i="9"/>
  <c r="B94" i="9" s="1"/>
  <c r="H93" i="9"/>
  <c r="G93" i="9"/>
  <c r="E93" i="9" s="1"/>
  <c r="B93" i="9" s="1"/>
  <c r="F93" i="9"/>
  <c r="H92" i="9"/>
  <c r="G92" i="9"/>
  <c r="E92" i="9" s="1"/>
  <c r="F92" i="9"/>
  <c r="B92" i="9"/>
  <c r="H91" i="9"/>
  <c r="G91" i="9"/>
  <c r="F91" i="9"/>
  <c r="E91" i="9"/>
  <c r="B91" i="9"/>
  <c r="H90" i="9"/>
  <c r="G90" i="9"/>
  <c r="E90" i="9" s="1"/>
  <c r="F90" i="9"/>
  <c r="H89" i="9"/>
  <c r="G89" i="9"/>
  <c r="F89" i="9"/>
  <c r="B89" i="9" s="1"/>
  <c r="E89" i="9"/>
  <c r="H88" i="9"/>
  <c r="E88" i="9" s="1"/>
  <c r="B88" i="9" s="1"/>
  <c r="G88" i="9"/>
  <c r="F88" i="9"/>
  <c r="H87" i="9"/>
  <c r="E87" i="9" s="1"/>
  <c r="B87" i="9" s="1"/>
  <c r="G87" i="9"/>
  <c r="F87" i="9"/>
  <c r="H86" i="9"/>
  <c r="G86" i="9"/>
  <c r="F86" i="9"/>
  <c r="E86" i="9"/>
  <c r="B86" i="9" s="1"/>
  <c r="H85" i="9"/>
  <c r="G85" i="9"/>
  <c r="E85" i="9" s="1"/>
  <c r="B85" i="9" s="1"/>
  <c r="F85" i="9"/>
  <c r="H84" i="9"/>
  <c r="G84" i="9"/>
  <c r="E84" i="9" s="1"/>
  <c r="F84" i="9"/>
  <c r="B84" i="9"/>
  <c r="H83" i="9"/>
  <c r="G83" i="9"/>
  <c r="E83" i="9" s="1"/>
  <c r="B83" i="9" s="1"/>
  <c r="F83" i="9"/>
  <c r="H82" i="9"/>
  <c r="G82" i="9"/>
  <c r="E82" i="9" s="1"/>
  <c r="F82" i="9"/>
  <c r="H81" i="9"/>
  <c r="G81" i="9"/>
  <c r="F81" i="9"/>
  <c r="E81" i="9"/>
  <c r="B81" i="9" s="1"/>
  <c r="H80" i="9"/>
  <c r="E80" i="9" s="1"/>
  <c r="B80" i="9" s="1"/>
  <c r="G80" i="9"/>
  <c r="F80" i="9"/>
  <c r="H79" i="9"/>
  <c r="E79" i="9" s="1"/>
  <c r="B79" i="9" s="1"/>
  <c r="G79" i="9"/>
  <c r="F79" i="9"/>
  <c r="H78" i="9"/>
  <c r="G78" i="9"/>
  <c r="F78" i="9"/>
  <c r="E78" i="9"/>
  <c r="B78" i="9" s="1"/>
  <c r="H77" i="9"/>
  <c r="G77" i="9"/>
  <c r="E77" i="9" s="1"/>
  <c r="B77" i="9" s="1"/>
  <c r="F77" i="9"/>
  <c r="H76" i="9"/>
  <c r="G76" i="9"/>
  <c r="E76" i="9" s="1"/>
  <c r="B76" i="9" s="1"/>
  <c r="F76" i="9"/>
  <c r="H75" i="9"/>
  <c r="G75" i="9"/>
  <c r="F75" i="9"/>
  <c r="E75" i="9"/>
  <c r="B75" i="9"/>
  <c r="H74" i="9"/>
  <c r="G74" i="9"/>
  <c r="E74" i="9" s="1"/>
  <c r="F74" i="9"/>
  <c r="H73" i="9"/>
  <c r="G73" i="9"/>
  <c r="F73" i="9"/>
  <c r="E73" i="9"/>
  <c r="B73" i="9"/>
  <c r="H72" i="9"/>
  <c r="G72" i="9"/>
  <c r="F72" i="9"/>
  <c r="H71" i="9"/>
  <c r="G71" i="9"/>
  <c r="E71" i="9" s="1"/>
  <c r="B71" i="9" s="1"/>
  <c r="F71" i="9"/>
  <c r="H70" i="9"/>
  <c r="G70" i="9"/>
  <c r="F70" i="9"/>
  <c r="E70" i="9"/>
  <c r="B70" i="9" s="1"/>
  <c r="H69" i="9"/>
  <c r="G69" i="9"/>
  <c r="F69" i="9"/>
  <c r="H68" i="9"/>
  <c r="G68" i="9"/>
  <c r="E68" i="9" s="1"/>
  <c r="B68" i="9" s="1"/>
  <c r="F68" i="9"/>
  <c r="H67" i="9"/>
  <c r="G67" i="9"/>
  <c r="F67" i="9"/>
  <c r="E67" i="9"/>
  <c r="B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G45" i="9"/>
  <c r="E45" i="9" s="1"/>
  <c r="B45" i="9" s="1"/>
  <c r="F45" i="9"/>
  <c r="H44" i="9"/>
  <c r="G44" i="9"/>
  <c r="F44" i="9"/>
  <c r="E44" i="9"/>
  <c r="B44" i="9" s="1"/>
  <c r="H43" i="9"/>
  <c r="E43" i="9" s="1"/>
  <c r="B43" i="9" s="1"/>
  <c r="G43" i="9"/>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E36" i="9" s="1"/>
  <c r="B36" i="9" s="1"/>
  <c r="F36" i="9"/>
  <c r="H35" i="9"/>
  <c r="E35" i="9" s="1"/>
  <c r="B35" i="9" s="1"/>
  <c r="G35" i="9"/>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G29" i="9"/>
  <c r="E29" i="9" s="1"/>
  <c r="B29" i="9" s="1"/>
  <c r="F29" i="9"/>
  <c r="H28" i="9"/>
  <c r="G28" i="9"/>
  <c r="F28" i="9"/>
  <c r="E28" i="9"/>
  <c r="B28" i="9" s="1"/>
  <c r="H27" i="9"/>
  <c r="E27" i="9" s="1"/>
  <c r="B27" i="9" s="1"/>
  <c r="G27" i="9"/>
  <c r="F27" i="9"/>
  <c r="H26" i="9"/>
  <c r="G26" i="9"/>
  <c r="E26" i="9" s="1"/>
  <c r="B26" i="9" s="1"/>
  <c r="F26" i="9"/>
  <c r="H25" i="9"/>
  <c r="E25" i="9" s="1"/>
  <c r="B25" i="9" s="1"/>
  <c r="G25" i="9"/>
  <c r="F25" i="9"/>
  <c r="F24" i="9"/>
  <c r="F4" i="9"/>
  <c r="O3" i="9"/>
  <c r="G296" i="9" s="1"/>
  <c r="E296" i="9" s="1"/>
  <c r="B296" i="9" s="1"/>
  <c r="I3" i="9"/>
  <c r="G203" i="9" s="1"/>
  <c r="E203" i="9" s="1"/>
  <c r="B203" i="9" s="1"/>
  <c r="H3" i="9"/>
  <c r="G3" i="9"/>
  <c r="D104" i="8"/>
  <c r="D97" i="8"/>
  <c r="D92" i="8"/>
  <c r="D87" i="8"/>
  <c r="D82" i="8"/>
  <c r="C1658" i="1" s="1"/>
  <c r="D77" i="8"/>
  <c r="D72" i="8"/>
  <c r="D67" i="8"/>
  <c r="D62" i="8"/>
  <c r="D57" i="8"/>
  <c r="D52" i="8"/>
  <c r="D46" i="8"/>
  <c r="D37" i="8"/>
  <c r="D27" i="8"/>
  <c r="D25" i="8"/>
  <c r="D18" i="8"/>
  <c r="D8" i="8"/>
  <c r="D6" i="8"/>
  <c r="E44" i="7"/>
  <c r="D44" i="7"/>
  <c r="D38" i="7" s="1"/>
  <c r="E39" i="7"/>
  <c r="D39" i="7"/>
  <c r="E30" i="7"/>
  <c r="D30" i="7"/>
  <c r="E23" i="7"/>
  <c r="E22" i="7" s="1"/>
  <c r="I34" i="3" s="1"/>
  <c r="D23" i="7"/>
  <c r="D22" i="7" s="1"/>
  <c r="E14" i="7"/>
  <c r="D14" i="7"/>
  <c r="E7" i="7"/>
  <c r="E6" i="7"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E89" i="6" s="1"/>
  <c r="D99" i="6"/>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D250" i="5" s="1"/>
  <c r="F250" i="5" s="1"/>
  <c r="F275" i="5"/>
  <c r="F274" i="5"/>
  <c r="F273" i="5"/>
  <c r="E273" i="5"/>
  <c r="D1277" i="1" s="1"/>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F71" i="5"/>
  <c r="E71" i="5"/>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D597" i="4"/>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D536" i="4"/>
  <c r="F534" i="4"/>
  <c r="F533" i="4"/>
  <c r="E532" i="4"/>
  <c r="D532" i="4"/>
  <c r="F532" i="4" s="1"/>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E479" i="4" s="1"/>
  <c r="D488" i="4"/>
  <c r="F488" i="4" s="1"/>
  <c r="F487" i="4"/>
  <c r="F486" i="4"/>
  <c r="F485" i="4"/>
  <c r="E485" i="4"/>
  <c r="D485" i="4"/>
  <c r="F484" i="4"/>
  <c r="F483" i="4"/>
  <c r="F482" i="4"/>
  <c r="F481" i="4"/>
  <c r="F480" i="4"/>
  <c r="E480" i="4"/>
  <c r="D480" i="4"/>
  <c r="F478" i="4"/>
  <c r="F477" i="4"/>
  <c r="F476" i="4"/>
  <c r="E476" i="4"/>
  <c r="D476" i="4"/>
  <c r="F475" i="4"/>
  <c r="F474" i="4"/>
  <c r="F473" i="4"/>
  <c r="E473" i="4"/>
  <c r="D473" i="4"/>
  <c r="F472" i="4"/>
  <c r="F471"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F432" i="4"/>
  <c r="E432" i="4"/>
  <c r="D432" i="4"/>
  <c r="F428" i="4"/>
  <c r="E428" i="4"/>
  <c r="D428" i="4"/>
  <c r="E427" i="4"/>
  <c r="E648" i="4" s="1"/>
  <c r="D642" i="1" s="1"/>
  <c r="D427" i="4"/>
  <c r="E426" i="4"/>
  <c r="D426" i="4"/>
  <c r="F421" i="4"/>
  <c r="F420" i="4"/>
  <c r="F419" i="4"/>
  <c r="F416" i="4"/>
  <c r="F415" i="4"/>
  <c r="F414" i="4"/>
  <c r="F413" i="4"/>
  <c r="E412" i="4"/>
  <c r="D412" i="4"/>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E308" i="4" s="1"/>
  <c r="D327" i="4"/>
  <c r="F326" i="4"/>
  <c r="F325" i="4"/>
  <c r="F324" i="4"/>
  <c r="F323"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E230" i="4" s="1"/>
  <c r="D234" i="4"/>
  <c r="F234" i="4" s="1"/>
  <c r="F233" i="4"/>
  <c r="F232" i="4"/>
  <c r="E231" i="4"/>
  <c r="D231" i="4"/>
  <c r="F231" i="4" s="1"/>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E160" i="4"/>
  <c r="F160" i="4" s="1"/>
  <c r="D160" i="4"/>
  <c r="F159" i="4"/>
  <c r="F158" i="4"/>
  <c r="F157" i="4"/>
  <c r="F156" i="4"/>
  <c r="F155" i="4"/>
  <c r="E154" i="4"/>
  <c r="E153" i="4" s="1"/>
  <c r="D154" i="4"/>
  <c r="D153" i="4"/>
  <c r="H24" i="9" s="1"/>
  <c r="F151" i="4"/>
  <c r="F150" i="4"/>
  <c r="F149" i="4"/>
  <c r="F148" i="4"/>
  <c r="F147" i="4"/>
  <c r="F146" i="4"/>
  <c r="F145" i="4"/>
  <c r="F144" i="4"/>
  <c r="F143" i="4"/>
  <c r="F142" i="4"/>
  <c r="E141" i="4"/>
  <c r="D141" i="4"/>
  <c r="F141" i="4" s="1"/>
  <c r="F140" i="4"/>
  <c r="E140" i="4"/>
  <c r="D140" i="4"/>
  <c r="F139" i="4"/>
  <c r="F138" i="4"/>
  <c r="F137" i="4"/>
  <c r="F136" i="4"/>
  <c r="E135" i="4"/>
  <c r="E134" i="4" s="1"/>
  <c r="D135" i="4"/>
  <c r="F133" i="4"/>
  <c r="F132" i="4"/>
  <c r="F131" i="4"/>
  <c r="F130" i="4"/>
  <c r="E129" i="4"/>
  <c r="D129" i="4"/>
  <c r="F128" i="4"/>
  <c r="F127" i="4"/>
  <c r="E126" i="4"/>
  <c r="D126" i="4"/>
  <c r="F126" i="4" s="1"/>
  <c r="E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F58" i="4" s="1"/>
  <c r="D58" i="4"/>
  <c r="F57" i="4"/>
  <c r="F56" i="4"/>
  <c r="F55" i="4"/>
  <c r="F54" i="4"/>
  <c r="E53" i="4"/>
  <c r="D53" i="4"/>
  <c r="F53" i="4" s="1"/>
  <c r="F52" i="4"/>
  <c r="F51" i="4"/>
  <c r="E50" i="4"/>
  <c r="D50" i="4"/>
  <c r="F50" i="4" s="1"/>
  <c r="F48" i="4"/>
  <c r="F47" i="4"/>
  <c r="F46" i="4"/>
  <c r="F45"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41" i="3"/>
  <c r="G41" i="3"/>
  <c r="B41" i="3"/>
  <c r="G40" i="3"/>
  <c r="B40" i="3"/>
  <c r="G39" i="3"/>
  <c r="B39" i="3"/>
  <c r="H38" i="3"/>
  <c r="G38" i="3"/>
  <c r="B38" i="3"/>
  <c r="H36" i="3"/>
  <c r="G36" i="3"/>
  <c r="B36" i="3"/>
  <c r="G35" i="3"/>
  <c r="B35" i="3"/>
  <c r="H34" i="3"/>
  <c r="G34" i="3"/>
  <c r="B34" i="3"/>
  <c r="H33" i="3"/>
  <c r="G33" i="3"/>
  <c r="B33" i="3"/>
  <c r="G31" i="3"/>
  <c r="B31" i="3"/>
  <c r="I30" i="3"/>
  <c r="G30" i="3"/>
  <c r="B30" i="3"/>
  <c r="I29" i="3"/>
  <c r="H29" i="3"/>
  <c r="G29" i="3"/>
  <c r="B29" i="3"/>
  <c r="I28" i="3"/>
  <c r="G28" i="3"/>
  <c r="B28" i="3"/>
  <c r="G27" i="3"/>
  <c r="B27" i="3"/>
  <c r="H25" i="3"/>
  <c r="G25" i="3"/>
  <c r="B25" i="3"/>
  <c r="G24" i="3"/>
  <c r="B24" i="3"/>
  <c r="G23" i="3"/>
  <c r="B23" i="3"/>
  <c r="G22" i="3"/>
  <c r="B22" i="3"/>
  <c r="G20" i="3"/>
  <c r="B20" i="3"/>
  <c r="G19" i="3"/>
  <c r="B19" i="3"/>
  <c r="G18" i="3"/>
  <c r="B18" i="3"/>
  <c r="G17" i="3"/>
  <c r="B17" i="3"/>
  <c r="H10" i="3" a="1"/>
  <c r="H10" i="3" s="1"/>
  <c r="L3" i="9" s="1"/>
  <c r="C1685" i="1"/>
  <c r="H1685" i="1" s="1"/>
  <c r="H1684" i="1"/>
  <c r="C1684" i="1"/>
  <c r="G1684" i="1" s="1"/>
  <c r="H1683" i="1"/>
  <c r="C1683" i="1"/>
  <c r="G1683" i="1" s="1"/>
  <c r="H1682" i="1"/>
  <c r="C1682" i="1"/>
  <c r="G1682" i="1" s="1"/>
  <c r="C1681" i="1"/>
  <c r="C1680" i="1"/>
  <c r="H1680" i="1" s="1"/>
  <c r="H1679" i="1"/>
  <c r="G1679" i="1"/>
  <c r="C1679" i="1"/>
  <c r="G1678" i="1"/>
  <c r="C1678" i="1"/>
  <c r="H1678" i="1" s="1"/>
  <c r="H1677" i="1"/>
  <c r="G1677" i="1"/>
  <c r="C1677" i="1"/>
  <c r="H1676" i="1"/>
  <c r="C1676" i="1"/>
  <c r="G1676" i="1" s="1"/>
  <c r="H1675" i="1"/>
  <c r="G1675" i="1"/>
  <c r="C1675" i="1"/>
  <c r="H1674" i="1"/>
  <c r="C1674" i="1"/>
  <c r="G1674" i="1" s="1"/>
  <c r="C1673" i="1"/>
  <c r="H1672" i="1"/>
  <c r="G1672" i="1"/>
  <c r="C1672" i="1"/>
  <c r="H1671" i="1"/>
  <c r="G1671" i="1"/>
  <c r="C1671" i="1"/>
  <c r="C1670" i="1"/>
  <c r="H1670" i="1" s="1"/>
  <c r="H1669" i="1"/>
  <c r="G1669" i="1"/>
  <c r="C1669" i="1"/>
  <c r="H1668" i="1"/>
  <c r="C1668" i="1"/>
  <c r="G1668" i="1" s="1"/>
  <c r="C1667" i="1"/>
  <c r="H1667" i="1" s="1"/>
  <c r="H1666" i="1"/>
  <c r="C1666" i="1"/>
  <c r="G1666" i="1" s="1"/>
  <c r="C1665" i="1"/>
  <c r="H1664" i="1"/>
  <c r="G1664" i="1"/>
  <c r="C1664" i="1"/>
  <c r="H1663" i="1"/>
  <c r="G1663" i="1"/>
  <c r="C1663" i="1"/>
  <c r="G1662" i="1"/>
  <c r="C1662" i="1"/>
  <c r="H1662" i="1" s="1"/>
  <c r="H1661" i="1"/>
  <c r="G1661" i="1"/>
  <c r="C1661" i="1"/>
  <c r="H1660" i="1"/>
  <c r="C1660" i="1"/>
  <c r="G1660" i="1" s="1"/>
  <c r="G1659" i="1"/>
  <c r="C1659" i="1"/>
  <c r="H1659" i="1" s="1"/>
  <c r="C1657" i="1"/>
  <c r="H1656" i="1"/>
  <c r="G1656" i="1"/>
  <c r="C1656" i="1"/>
  <c r="H1655" i="1"/>
  <c r="G1655" i="1"/>
  <c r="C1655" i="1"/>
  <c r="C1654" i="1"/>
  <c r="H1652" i="1"/>
  <c r="G1652" i="1"/>
  <c r="C1652" i="1"/>
  <c r="G1651" i="1"/>
  <c r="C1651" i="1"/>
  <c r="H1651" i="1" s="1"/>
  <c r="H1650" i="1"/>
  <c r="C1650" i="1"/>
  <c r="G1650" i="1" s="1"/>
  <c r="C1649" i="1"/>
  <c r="H1648" i="1"/>
  <c r="G1648" i="1"/>
  <c r="C1648" i="1"/>
  <c r="H1647" i="1"/>
  <c r="G1647" i="1"/>
  <c r="C1647" i="1"/>
  <c r="C1646" i="1"/>
  <c r="H1646" i="1" s="1"/>
  <c r="H1645" i="1"/>
  <c r="G1645" i="1"/>
  <c r="C1645" i="1"/>
  <c r="H1644" i="1"/>
  <c r="G1644" i="1"/>
  <c r="C1644" i="1"/>
  <c r="C1643" i="1"/>
  <c r="H1642" i="1"/>
  <c r="C1642" i="1"/>
  <c r="G1642" i="1" s="1"/>
  <c r="C1641" i="1"/>
  <c r="H1640" i="1"/>
  <c r="G1640" i="1"/>
  <c r="C1640" i="1"/>
  <c r="H1639" i="1"/>
  <c r="G1639" i="1"/>
  <c r="C1639" i="1"/>
  <c r="C1638" i="1"/>
  <c r="H1638" i="1" s="1"/>
  <c r="H1637" i="1"/>
  <c r="G1637" i="1"/>
  <c r="C1637" i="1"/>
  <c r="H1636" i="1"/>
  <c r="C1636" i="1"/>
  <c r="G1636" i="1" s="1"/>
  <c r="H1635" i="1"/>
  <c r="C1635" i="1"/>
  <c r="G1635" i="1" s="1"/>
  <c r="H1634" i="1"/>
  <c r="C1634" i="1"/>
  <c r="G1634" i="1" s="1"/>
  <c r="C1633" i="1"/>
  <c r="H1632" i="1"/>
  <c r="G1632" i="1"/>
  <c r="C1632" i="1"/>
  <c r="H1631" i="1"/>
  <c r="G1631" i="1"/>
  <c r="C1631" i="1"/>
  <c r="G1630" i="1"/>
  <c r="C1630" i="1"/>
  <c r="H1630" i="1" s="1"/>
  <c r="H1629" i="1"/>
  <c r="G1629" i="1"/>
  <c r="C1629" i="1"/>
  <c r="H1628" i="1"/>
  <c r="C1628" i="1"/>
  <c r="G1628" i="1" s="1"/>
  <c r="H1626" i="1"/>
  <c r="C1626" i="1"/>
  <c r="G1626" i="1" s="1"/>
  <c r="C1625" i="1"/>
  <c r="H1624" i="1"/>
  <c r="G1624" i="1"/>
  <c r="C1624" i="1"/>
  <c r="H1623" i="1"/>
  <c r="G1623" i="1"/>
  <c r="C1623" i="1"/>
  <c r="G1622" i="1"/>
  <c r="C1622" i="1"/>
  <c r="H1622" i="1" s="1"/>
  <c r="C1619" i="1"/>
  <c r="H1618" i="1"/>
  <c r="C1618" i="1"/>
  <c r="G1618" i="1" s="1"/>
  <c r="C1617" i="1"/>
  <c r="H1616" i="1"/>
  <c r="G1616" i="1"/>
  <c r="C1616" i="1"/>
  <c r="H1615" i="1"/>
  <c r="G1615" i="1"/>
  <c r="C1615" i="1"/>
  <c r="C1614" i="1"/>
  <c r="H1613" i="1"/>
  <c r="G1613" i="1"/>
  <c r="C1613" i="1"/>
  <c r="H1612" i="1"/>
  <c r="C1612" i="1"/>
  <c r="G1612" i="1" s="1"/>
  <c r="C1611" i="1"/>
  <c r="H1610" i="1"/>
  <c r="C1610" i="1"/>
  <c r="G1610" i="1" s="1"/>
  <c r="C1609" i="1"/>
  <c r="H1608" i="1"/>
  <c r="G1608" i="1"/>
  <c r="C1608" i="1"/>
  <c r="H1607" i="1"/>
  <c r="G1607" i="1"/>
  <c r="C1607" i="1"/>
  <c r="C1606" i="1"/>
  <c r="H1606" i="1" s="1"/>
  <c r="H1605" i="1"/>
  <c r="G1605" i="1"/>
  <c r="C1605" i="1"/>
  <c r="H1604" i="1"/>
  <c r="G1604" i="1"/>
  <c r="C1604" i="1"/>
  <c r="G1603" i="1"/>
  <c r="C1603" i="1"/>
  <c r="H1603" i="1" s="1"/>
  <c r="C1602" i="1"/>
  <c r="G1602" i="1" s="1"/>
  <c r="C1601" i="1"/>
  <c r="C1600" i="1"/>
  <c r="H1600" i="1" s="1"/>
  <c r="H1599" i="1"/>
  <c r="G1599" i="1"/>
  <c r="C1599" i="1"/>
  <c r="C1598" i="1"/>
  <c r="H1598" i="1" s="1"/>
  <c r="H1597" i="1"/>
  <c r="G1597" i="1"/>
  <c r="C1597" i="1"/>
  <c r="H1596" i="1"/>
  <c r="G1596" i="1"/>
  <c r="C1596" i="1"/>
  <c r="C1595" i="1"/>
  <c r="H1594" i="1"/>
  <c r="C1594" i="1"/>
  <c r="G1594" i="1" s="1"/>
  <c r="C1593" i="1"/>
  <c r="H1592" i="1"/>
  <c r="G1592" i="1"/>
  <c r="C1592" i="1"/>
  <c r="H1591" i="1"/>
  <c r="G1591" i="1"/>
  <c r="C1591" i="1"/>
  <c r="C1590" i="1"/>
  <c r="H1589" i="1"/>
  <c r="G1589" i="1"/>
  <c r="C1589" i="1"/>
  <c r="H1588" i="1"/>
  <c r="G1588" i="1"/>
  <c r="C1588" i="1"/>
  <c r="G1587" i="1"/>
  <c r="C1587" i="1"/>
  <c r="H1587" i="1" s="1"/>
  <c r="H1586" i="1"/>
  <c r="C1586" i="1"/>
  <c r="G1586" i="1" s="1"/>
  <c r="C1585" i="1"/>
  <c r="H1584" i="1"/>
  <c r="G1584" i="1"/>
  <c r="C1584" i="1"/>
  <c r="C1583" i="1"/>
  <c r="H1583" i="1" s="1"/>
  <c r="C1582" i="1"/>
  <c r="H1582" i="1" s="1"/>
  <c r="C1581" i="1"/>
  <c r="G1581" i="1" s="1"/>
  <c r="D1580" i="1"/>
  <c r="C1580" i="1"/>
  <c r="D1579" i="1"/>
  <c r="C1579" i="1"/>
  <c r="J1578" i="1"/>
  <c r="H1578" i="1"/>
  <c r="D1578" i="1"/>
  <c r="G1578" i="1" s="1"/>
  <c r="I1578" i="1" s="1"/>
  <c r="C1578" i="1"/>
  <c r="I1577" i="1"/>
  <c r="H1577" i="1"/>
  <c r="G1577" i="1"/>
  <c r="D1577" i="1"/>
  <c r="C1577" i="1"/>
  <c r="J1577" i="1" s="1"/>
  <c r="C1576" i="1"/>
  <c r="J1575" i="1"/>
  <c r="I1575" i="1"/>
  <c r="H1575" i="1"/>
  <c r="D1575" i="1"/>
  <c r="G1575" i="1" s="1"/>
  <c r="C1575" i="1"/>
  <c r="I1574" i="1"/>
  <c r="H1574" i="1"/>
  <c r="G1574" i="1"/>
  <c r="D1574" i="1"/>
  <c r="C1574" i="1"/>
  <c r="J1574" i="1" s="1"/>
  <c r="G1573" i="1"/>
  <c r="D1573" i="1"/>
  <c r="C1573" i="1"/>
  <c r="D1572" i="1"/>
  <c r="C1572" i="1"/>
  <c r="H1571" i="1"/>
  <c r="G1571" i="1"/>
  <c r="D1571" i="1"/>
  <c r="C1571" i="1"/>
  <c r="J1569" i="1"/>
  <c r="I1569" i="1"/>
  <c r="H1569" i="1"/>
  <c r="D1569" i="1"/>
  <c r="G1569" i="1" s="1"/>
  <c r="C1569" i="1"/>
  <c r="H1568" i="1"/>
  <c r="I1568" i="1" s="1"/>
  <c r="G1568" i="1"/>
  <c r="D1568" i="1"/>
  <c r="C1568" i="1"/>
  <c r="J1568" i="1" s="1"/>
  <c r="D1567" i="1"/>
  <c r="C1567" i="1"/>
  <c r="D1566" i="1"/>
  <c r="C1566" i="1"/>
  <c r="J1565" i="1"/>
  <c r="I1565" i="1"/>
  <c r="H1565" i="1"/>
  <c r="G1565" i="1"/>
  <c r="D1565" i="1"/>
  <c r="C1565" i="1"/>
  <c r="H1564" i="1"/>
  <c r="I1564" i="1" s="1"/>
  <c r="G1564" i="1"/>
  <c r="D1564" i="1"/>
  <c r="C1564" i="1"/>
  <c r="J1564" i="1" s="1"/>
  <c r="D1563" i="1"/>
  <c r="C1563" i="1"/>
  <c r="H1562" i="1"/>
  <c r="G1562" i="1"/>
  <c r="D1562" i="1"/>
  <c r="C1562" i="1"/>
  <c r="H1561" i="1"/>
  <c r="I1561" i="1" s="1"/>
  <c r="G1561" i="1"/>
  <c r="D1561" i="1"/>
  <c r="C1561" i="1"/>
  <c r="J1561" i="1" s="1"/>
  <c r="G1560" i="1"/>
  <c r="D1560" i="1"/>
  <c r="C1560" i="1"/>
  <c r="D1559" i="1"/>
  <c r="C1559" i="1"/>
  <c r="J1558" i="1"/>
  <c r="I1558" i="1"/>
  <c r="H1558" i="1"/>
  <c r="G1558" i="1"/>
  <c r="D1558" i="1"/>
  <c r="C1558" i="1"/>
  <c r="H1557" i="1"/>
  <c r="I1557" i="1" s="1"/>
  <c r="D1557" i="1"/>
  <c r="G1557" i="1" s="1"/>
  <c r="C1557" i="1"/>
  <c r="J1557" i="1" s="1"/>
  <c r="G1556" i="1"/>
  <c r="D1556" i="1"/>
  <c r="C1556" i="1"/>
  <c r="H1555" i="1"/>
  <c r="G1555" i="1"/>
  <c r="D1555" i="1"/>
  <c r="C1555" i="1"/>
  <c r="D1554" i="1"/>
  <c r="G1554" i="1" s="1"/>
  <c r="C1554" i="1"/>
  <c r="D1553" i="1"/>
  <c r="C1553" i="1"/>
  <c r="J1552" i="1"/>
  <c r="I1552" i="1"/>
  <c r="H1552" i="1"/>
  <c r="G1552" i="1"/>
  <c r="D1552" i="1"/>
  <c r="C1552" i="1"/>
  <c r="H1551" i="1"/>
  <c r="I1551" i="1" s="1"/>
  <c r="D1551" i="1"/>
  <c r="G1551" i="1" s="1"/>
  <c r="C1551" i="1"/>
  <c r="J1551" i="1" s="1"/>
  <c r="G1550" i="1"/>
  <c r="D1550" i="1"/>
  <c r="C1550" i="1"/>
  <c r="J1549" i="1"/>
  <c r="D1549" i="1"/>
  <c r="C1549" i="1"/>
  <c r="J1548" i="1"/>
  <c r="I1548" i="1"/>
  <c r="H1548" i="1"/>
  <c r="G1548" i="1"/>
  <c r="D1548" i="1"/>
  <c r="C1548" i="1"/>
  <c r="G1547" i="1"/>
  <c r="I1547" i="1" s="1"/>
  <c r="D1547" i="1"/>
  <c r="H1547" i="1" s="1"/>
  <c r="C1547" i="1"/>
  <c r="J1547" i="1" s="1"/>
  <c r="D1546" i="1"/>
  <c r="C1546" i="1"/>
  <c r="J1545" i="1"/>
  <c r="I1545" i="1"/>
  <c r="H1545" i="1"/>
  <c r="G1545" i="1"/>
  <c r="D1545" i="1"/>
  <c r="C1545" i="1"/>
  <c r="H1544" i="1"/>
  <c r="G1544" i="1"/>
  <c r="I1544" i="1" s="1"/>
  <c r="D1544" i="1"/>
  <c r="J1544" i="1" s="1"/>
  <c r="C1544" i="1"/>
  <c r="H1543" i="1"/>
  <c r="G1543" i="1"/>
  <c r="I1543" i="1" s="1"/>
  <c r="D1543" i="1"/>
  <c r="C1543" i="1"/>
  <c r="J1543" i="1" s="1"/>
  <c r="D1542" i="1"/>
  <c r="J1542" i="1" s="1"/>
  <c r="C1542" i="1"/>
  <c r="J1541" i="1"/>
  <c r="H1541" i="1"/>
  <c r="I1541" i="1" s="1"/>
  <c r="G1541" i="1"/>
  <c r="D1541" i="1"/>
  <c r="C1541" i="1"/>
  <c r="D1540" i="1"/>
  <c r="C1540" i="1"/>
  <c r="D1539" i="1"/>
  <c r="C1539" i="1"/>
  <c r="C1538" i="1"/>
  <c r="C1537" i="1"/>
  <c r="D1535" i="1"/>
  <c r="C1535" i="1"/>
  <c r="H1534" i="1"/>
  <c r="G1534" i="1"/>
  <c r="D1534" i="1"/>
  <c r="C1534" i="1"/>
  <c r="D1533" i="1"/>
  <c r="C1533" i="1"/>
  <c r="G1532" i="1"/>
  <c r="D1532" i="1"/>
  <c r="H1532" i="1" s="1"/>
  <c r="C1532" i="1"/>
  <c r="D1531" i="1"/>
  <c r="C1531" i="1"/>
  <c r="H1530" i="1"/>
  <c r="G1530" i="1"/>
  <c r="D1530" i="1"/>
  <c r="C1530" i="1"/>
  <c r="D1529" i="1"/>
  <c r="C1529" i="1"/>
  <c r="D1528" i="1"/>
  <c r="C1528" i="1"/>
  <c r="D1527" i="1"/>
  <c r="C1527" i="1"/>
  <c r="H1526" i="1"/>
  <c r="G1526" i="1"/>
  <c r="D1526" i="1"/>
  <c r="C1526" i="1"/>
  <c r="D1525" i="1"/>
  <c r="C1525" i="1"/>
  <c r="D1524" i="1"/>
  <c r="G1524" i="1" s="1"/>
  <c r="C1524" i="1"/>
  <c r="D1523" i="1"/>
  <c r="C1523" i="1"/>
  <c r="D1522" i="1"/>
  <c r="C1522" i="1"/>
  <c r="D1521" i="1"/>
  <c r="C1521" i="1"/>
  <c r="D1520" i="1"/>
  <c r="C1520" i="1"/>
  <c r="D1519" i="1"/>
  <c r="C1519" i="1"/>
  <c r="D1518" i="1"/>
  <c r="C1518" i="1"/>
  <c r="G1518" i="1" s="1"/>
  <c r="D1517" i="1"/>
  <c r="H1517" i="1" s="1"/>
  <c r="C1517" i="1"/>
  <c r="D1516" i="1"/>
  <c r="C1516" i="1"/>
  <c r="D1515" i="1"/>
  <c r="H1515" i="1" s="1"/>
  <c r="C1515" i="1"/>
  <c r="D1514" i="1"/>
  <c r="C1514" i="1"/>
  <c r="G1514" i="1" s="1"/>
  <c r="D1513" i="1"/>
  <c r="C1513" i="1"/>
  <c r="H1512" i="1"/>
  <c r="D1512" i="1"/>
  <c r="C1512" i="1"/>
  <c r="G1512" i="1" s="1"/>
  <c r="D1511" i="1"/>
  <c r="C1511" i="1"/>
  <c r="G1511" i="1" s="1"/>
  <c r="H1510" i="1"/>
  <c r="D1510" i="1"/>
  <c r="C1510" i="1"/>
  <c r="G1510" i="1" s="1"/>
  <c r="D1509" i="1"/>
  <c r="D1508" i="1"/>
  <c r="C1508" i="1"/>
  <c r="D1507" i="1"/>
  <c r="H1507" i="1" s="1"/>
  <c r="C1507" i="1"/>
  <c r="D1506" i="1"/>
  <c r="C1506" i="1"/>
  <c r="G1506" i="1" s="1"/>
  <c r="D1505" i="1"/>
  <c r="C1505" i="1"/>
  <c r="H1504" i="1"/>
  <c r="D1504" i="1"/>
  <c r="C1504" i="1"/>
  <c r="G1504" i="1" s="1"/>
  <c r="D1503" i="1"/>
  <c r="C1503" i="1"/>
  <c r="G1503" i="1" s="1"/>
  <c r="H1502" i="1"/>
  <c r="D1502" i="1"/>
  <c r="C1502" i="1"/>
  <c r="G1502" i="1" s="1"/>
  <c r="D1501" i="1"/>
  <c r="H1501" i="1" s="1"/>
  <c r="C1501" i="1"/>
  <c r="D1500" i="1"/>
  <c r="C1500" i="1"/>
  <c r="H1499" i="1"/>
  <c r="D1499" i="1"/>
  <c r="C1499" i="1"/>
  <c r="D1498" i="1"/>
  <c r="C1498" i="1"/>
  <c r="G1498" i="1" s="1"/>
  <c r="D1497" i="1"/>
  <c r="C1497" i="1"/>
  <c r="H1496" i="1"/>
  <c r="D1496" i="1"/>
  <c r="C1496" i="1"/>
  <c r="G1496" i="1" s="1"/>
  <c r="D1495" i="1"/>
  <c r="C1495" i="1"/>
  <c r="G1495" i="1" s="1"/>
  <c r="D1494" i="1"/>
  <c r="C1494" i="1"/>
  <c r="G1494" i="1" s="1"/>
  <c r="D1493" i="1"/>
  <c r="H1493" i="1" s="1"/>
  <c r="C1493" i="1"/>
  <c r="D1492" i="1"/>
  <c r="C1492" i="1"/>
  <c r="D1491" i="1"/>
  <c r="H1491" i="1" s="1"/>
  <c r="C1491" i="1"/>
  <c r="D1490" i="1"/>
  <c r="C1490" i="1"/>
  <c r="G1490" i="1" s="1"/>
  <c r="D1489" i="1"/>
  <c r="C1489" i="1"/>
  <c r="H1488" i="1"/>
  <c r="D1488" i="1"/>
  <c r="C1488" i="1"/>
  <c r="G1488" i="1" s="1"/>
  <c r="D1487" i="1"/>
  <c r="C1487" i="1"/>
  <c r="G1487" i="1" s="1"/>
  <c r="H1486" i="1"/>
  <c r="D1486" i="1"/>
  <c r="C1486" i="1"/>
  <c r="G1486" i="1" s="1"/>
  <c r="D1485" i="1"/>
  <c r="H1485" i="1" s="1"/>
  <c r="C1485" i="1"/>
  <c r="D1484" i="1"/>
  <c r="D1483" i="1"/>
  <c r="H1483" i="1" s="1"/>
  <c r="C1483" i="1"/>
  <c r="D1482" i="1"/>
  <c r="C1482" i="1"/>
  <c r="G1482" i="1" s="1"/>
  <c r="D1481" i="1"/>
  <c r="C1481" i="1"/>
  <c r="H1480" i="1"/>
  <c r="D1480" i="1"/>
  <c r="C1480" i="1"/>
  <c r="G1480" i="1" s="1"/>
  <c r="D1479" i="1"/>
  <c r="C1479" i="1"/>
  <c r="G1479" i="1" s="1"/>
  <c r="H1478" i="1"/>
  <c r="D1478" i="1"/>
  <c r="C1478" i="1"/>
  <c r="G1478" i="1" s="1"/>
  <c r="D1477" i="1"/>
  <c r="H1477" i="1" s="1"/>
  <c r="C1477" i="1"/>
  <c r="D1476" i="1"/>
  <c r="C1476" i="1"/>
  <c r="D1475" i="1"/>
  <c r="H1475" i="1" s="1"/>
  <c r="C1475" i="1"/>
  <c r="D1474" i="1"/>
  <c r="C1474" i="1"/>
  <c r="G1474" i="1" s="1"/>
  <c r="D1473" i="1"/>
  <c r="C1473" i="1"/>
  <c r="H1472" i="1"/>
  <c r="D1472" i="1"/>
  <c r="C1472" i="1"/>
  <c r="G1472" i="1" s="1"/>
  <c r="D1471" i="1"/>
  <c r="C1471" i="1"/>
  <c r="G1471" i="1" s="1"/>
  <c r="D1470" i="1"/>
  <c r="C1470" i="1"/>
  <c r="D1469" i="1"/>
  <c r="H1469" i="1" s="1"/>
  <c r="C1469" i="1"/>
  <c r="D1468" i="1"/>
  <c r="C1468" i="1"/>
  <c r="H1467" i="1"/>
  <c r="D1467" i="1"/>
  <c r="C1467" i="1"/>
  <c r="D1466" i="1"/>
  <c r="C1466" i="1"/>
  <c r="G1466" i="1" s="1"/>
  <c r="D1465" i="1"/>
  <c r="C1465" i="1"/>
  <c r="H1464" i="1"/>
  <c r="D1464" i="1"/>
  <c r="C1464" i="1"/>
  <c r="G1464" i="1" s="1"/>
  <c r="D1463" i="1"/>
  <c r="C1463" i="1"/>
  <c r="G1463" i="1" s="1"/>
  <c r="H1462" i="1"/>
  <c r="D1462" i="1"/>
  <c r="C1462" i="1"/>
  <c r="G1462" i="1" s="1"/>
  <c r="D1461" i="1"/>
  <c r="H1461" i="1" s="1"/>
  <c r="C1461" i="1"/>
  <c r="D1460" i="1"/>
  <c r="C1460" i="1"/>
  <c r="H1459" i="1"/>
  <c r="D1459" i="1"/>
  <c r="C1459" i="1"/>
  <c r="D1458" i="1"/>
  <c r="C1458" i="1"/>
  <c r="G1458" i="1" s="1"/>
  <c r="D1457" i="1"/>
  <c r="C1457" i="1"/>
  <c r="H1456" i="1"/>
  <c r="D1456" i="1"/>
  <c r="C1456" i="1"/>
  <c r="G1456" i="1" s="1"/>
  <c r="D1455" i="1"/>
  <c r="C1455" i="1"/>
  <c r="G1455" i="1" s="1"/>
  <c r="D1454" i="1"/>
  <c r="C1454" i="1"/>
  <c r="G1454" i="1" s="1"/>
  <c r="D1453" i="1"/>
  <c r="H1453" i="1" s="1"/>
  <c r="C1453" i="1"/>
  <c r="D1452" i="1"/>
  <c r="C1452" i="1"/>
  <c r="H1451" i="1"/>
  <c r="D1451" i="1"/>
  <c r="C1451" i="1"/>
  <c r="D1450" i="1"/>
  <c r="C1450" i="1"/>
  <c r="G1450" i="1" s="1"/>
  <c r="D1449" i="1"/>
  <c r="C1449" i="1"/>
  <c r="H1448" i="1"/>
  <c r="D1448" i="1"/>
  <c r="C1448" i="1"/>
  <c r="G1448" i="1" s="1"/>
  <c r="D1447" i="1"/>
  <c r="C1447" i="1"/>
  <c r="G1447" i="1" s="1"/>
  <c r="D1446" i="1"/>
  <c r="C1446" i="1"/>
  <c r="D1445" i="1"/>
  <c r="H1445" i="1" s="1"/>
  <c r="C1445" i="1"/>
  <c r="D1444" i="1"/>
  <c r="C1444" i="1"/>
  <c r="D1443" i="1"/>
  <c r="H1443" i="1" s="1"/>
  <c r="C1443" i="1"/>
  <c r="D1442" i="1"/>
  <c r="C1442" i="1"/>
  <c r="G1442" i="1" s="1"/>
  <c r="D1441" i="1"/>
  <c r="C1441" i="1"/>
  <c r="H1440" i="1"/>
  <c r="D1440" i="1"/>
  <c r="C1440" i="1"/>
  <c r="G1440" i="1" s="1"/>
  <c r="D1439" i="1"/>
  <c r="C1439" i="1"/>
  <c r="G1439" i="1" s="1"/>
  <c r="H1438" i="1"/>
  <c r="D1438" i="1"/>
  <c r="C1438" i="1"/>
  <c r="G1438" i="1" s="1"/>
  <c r="D1437" i="1"/>
  <c r="H1437" i="1" s="1"/>
  <c r="C1437" i="1"/>
  <c r="D1436" i="1"/>
  <c r="C1436" i="1"/>
  <c r="H1435" i="1"/>
  <c r="D1435" i="1"/>
  <c r="C1435" i="1"/>
  <c r="D1434" i="1"/>
  <c r="C1434" i="1"/>
  <c r="G1434" i="1" s="1"/>
  <c r="D1433" i="1"/>
  <c r="C1433" i="1"/>
  <c r="H1432" i="1"/>
  <c r="D1432" i="1"/>
  <c r="C1432" i="1"/>
  <c r="G1432" i="1" s="1"/>
  <c r="D1431" i="1"/>
  <c r="D1430" i="1"/>
  <c r="D1429" i="1"/>
  <c r="H1429" i="1" s="1"/>
  <c r="C1429" i="1"/>
  <c r="D1428" i="1"/>
  <c r="C1428" i="1"/>
  <c r="H1427" i="1"/>
  <c r="D1427" i="1"/>
  <c r="C1427" i="1"/>
  <c r="D1426" i="1"/>
  <c r="C1426" i="1"/>
  <c r="G1426" i="1" s="1"/>
  <c r="D1425" i="1"/>
  <c r="C1425" i="1"/>
  <c r="H1424" i="1"/>
  <c r="D1424" i="1"/>
  <c r="C1424" i="1"/>
  <c r="G1424" i="1" s="1"/>
  <c r="D1423" i="1"/>
  <c r="C1423" i="1"/>
  <c r="G1423" i="1" s="1"/>
  <c r="D1422" i="1"/>
  <c r="C1422" i="1"/>
  <c r="D1421" i="1"/>
  <c r="H1421" i="1" s="1"/>
  <c r="C1421" i="1"/>
  <c r="D1420" i="1"/>
  <c r="C1420" i="1"/>
  <c r="D1419" i="1"/>
  <c r="H1419" i="1" s="1"/>
  <c r="C1419" i="1"/>
  <c r="D1418" i="1"/>
  <c r="C1418" i="1"/>
  <c r="G1418" i="1" s="1"/>
  <c r="D1417" i="1"/>
  <c r="C1417" i="1"/>
  <c r="H1416" i="1"/>
  <c r="D1416" i="1"/>
  <c r="C1416" i="1"/>
  <c r="G1416" i="1" s="1"/>
  <c r="D1415" i="1"/>
  <c r="C1415" i="1"/>
  <c r="G1415" i="1" s="1"/>
  <c r="H1414" i="1"/>
  <c r="D1414" i="1"/>
  <c r="C1414" i="1"/>
  <c r="G1414" i="1" s="1"/>
  <c r="D1413" i="1"/>
  <c r="H1413" i="1" s="1"/>
  <c r="C1413" i="1"/>
  <c r="D1412" i="1"/>
  <c r="C1412" i="1"/>
  <c r="H1411" i="1"/>
  <c r="D1411" i="1"/>
  <c r="C1411" i="1"/>
  <c r="D1410" i="1"/>
  <c r="C1410" i="1"/>
  <c r="G1410" i="1" s="1"/>
  <c r="D1409" i="1"/>
  <c r="C1409" i="1"/>
  <c r="H1408" i="1"/>
  <c r="D1408" i="1"/>
  <c r="C1408" i="1"/>
  <c r="G1408" i="1" s="1"/>
  <c r="D1407" i="1"/>
  <c r="C1407" i="1"/>
  <c r="G1407" i="1" s="1"/>
  <c r="D1406" i="1"/>
  <c r="C1406" i="1"/>
  <c r="G1406" i="1" s="1"/>
  <c r="D1405" i="1"/>
  <c r="H1405" i="1" s="1"/>
  <c r="C1405" i="1"/>
  <c r="D1404" i="1"/>
  <c r="C1404" i="1"/>
  <c r="D1403" i="1"/>
  <c r="H1403" i="1" s="1"/>
  <c r="C1403" i="1"/>
  <c r="D1402" i="1"/>
  <c r="C1402" i="1"/>
  <c r="G1402" i="1" s="1"/>
  <c r="D1401" i="1"/>
  <c r="C1401" i="1"/>
  <c r="D1400" i="1"/>
  <c r="D1399" i="1"/>
  <c r="C1399" i="1"/>
  <c r="G1399" i="1" s="1"/>
  <c r="D1398" i="1"/>
  <c r="C1398" i="1"/>
  <c r="D1397" i="1"/>
  <c r="C1397" i="1"/>
  <c r="H1397" i="1" s="1"/>
  <c r="D1396" i="1"/>
  <c r="C1396" i="1"/>
  <c r="H1395" i="1"/>
  <c r="D1395" i="1"/>
  <c r="G1395" i="1" s="1"/>
  <c r="C1395" i="1"/>
  <c r="D1394" i="1"/>
  <c r="C1394" i="1"/>
  <c r="H1393" i="1"/>
  <c r="G1393" i="1"/>
  <c r="D1393" i="1"/>
  <c r="C1393" i="1"/>
  <c r="D1392" i="1"/>
  <c r="C1392" i="1"/>
  <c r="G1392" i="1" s="1"/>
  <c r="H1391" i="1"/>
  <c r="G1391" i="1"/>
  <c r="D1391" i="1"/>
  <c r="C1391" i="1"/>
  <c r="D1390" i="1"/>
  <c r="C1390" i="1"/>
  <c r="G1390" i="1" s="1"/>
  <c r="D1389" i="1"/>
  <c r="C1389" i="1"/>
  <c r="H1388" i="1"/>
  <c r="D1388" i="1"/>
  <c r="C1388" i="1"/>
  <c r="G1388" i="1" s="1"/>
  <c r="D1387" i="1"/>
  <c r="C1387" i="1"/>
  <c r="H1386" i="1"/>
  <c r="D1386" i="1"/>
  <c r="C1386" i="1"/>
  <c r="G1386" i="1" s="1"/>
  <c r="D1385" i="1"/>
  <c r="C1385" i="1"/>
  <c r="H1384" i="1"/>
  <c r="D1384" i="1"/>
  <c r="C1384" i="1"/>
  <c r="G1384" i="1" s="1"/>
  <c r="D1383" i="1"/>
  <c r="C1383" i="1"/>
  <c r="H1383" i="1" s="1"/>
  <c r="H1382" i="1"/>
  <c r="D1382" i="1"/>
  <c r="C1382" i="1"/>
  <c r="G1382" i="1" s="1"/>
  <c r="D1381" i="1"/>
  <c r="C1381" i="1"/>
  <c r="H1381" i="1" s="1"/>
  <c r="D1380" i="1"/>
  <c r="C1380" i="1"/>
  <c r="H1379" i="1"/>
  <c r="D1379" i="1"/>
  <c r="G1379" i="1" s="1"/>
  <c r="C1379" i="1"/>
  <c r="D1378" i="1"/>
  <c r="C1378" i="1"/>
  <c r="H1377" i="1"/>
  <c r="G1377" i="1"/>
  <c r="D1377" i="1"/>
  <c r="C1377" i="1"/>
  <c r="D1376" i="1"/>
  <c r="C1376" i="1"/>
  <c r="G1376" i="1" s="1"/>
  <c r="D1375" i="1"/>
  <c r="H1375" i="1" s="1"/>
  <c r="C1375" i="1"/>
  <c r="D1374" i="1"/>
  <c r="C1374" i="1"/>
  <c r="G1374" i="1" s="1"/>
  <c r="G1373" i="1"/>
  <c r="D1373" i="1"/>
  <c r="C1373" i="1"/>
  <c r="H1373" i="1" s="1"/>
  <c r="H1372" i="1"/>
  <c r="D1372" i="1"/>
  <c r="C1372" i="1"/>
  <c r="G1372" i="1" s="1"/>
  <c r="D1371" i="1"/>
  <c r="C1371" i="1"/>
  <c r="H1370" i="1"/>
  <c r="D1370" i="1"/>
  <c r="C1370" i="1"/>
  <c r="G1370" i="1" s="1"/>
  <c r="D1369" i="1"/>
  <c r="C1369" i="1"/>
  <c r="H1368" i="1"/>
  <c r="D1368" i="1"/>
  <c r="C1368" i="1"/>
  <c r="G1368" i="1" s="1"/>
  <c r="D1367" i="1"/>
  <c r="C1367" i="1"/>
  <c r="H1367" i="1" s="1"/>
  <c r="D1366" i="1"/>
  <c r="C1366" i="1"/>
  <c r="G1366" i="1" s="1"/>
  <c r="D1365" i="1"/>
  <c r="C1365" i="1"/>
  <c r="H1365" i="1" s="1"/>
  <c r="D1364" i="1"/>
  <c r="C1364" i="1"/>
  <c r="H1363" i="1"/>
  <c r="D1363" i="1"/>
  <c r="G1363" i="1" s="1"/>
  <c r="C1363" i="1"/>
  <c r="D1362" i="1"/>
  <c r="C1362" i="1"/>
  <c r="H1361" i="1"/>
  <c r="G1361" i="1"/>
  <c r="D1361" i="1"/>
  <c r="C1361" i="1"/>
  <c r="D1360" i="1"/>
  <c r="C1360" i="1"/>
  <c r="G1360" i="1" s="1"/>
  <c r="D1359" i="1"/>
  <c r="H1359" i="1" s="1"/>
  <c r="C1359" i="1"/>
  <c r="D1358" i="1"/>
  <c r="C1358" i="1"/>
  <c r="G1358" i="1" s="1"/>
  <c r="D1357" i="1"/>
  <c r="C1357" i="1"/>
  <c r="H1357" i="1" s="1"/>
  <c r="D1356" i="1"/>
  <c r="C1356" i="1"/>
  <c r="H1356" i="1" s="1"/>
  <c r="D1355" i="1"/>
  <c r="G1355" i="1" s="1"/>
  <c r="C1355" i="1"/>
  <c r="D1354" i="1"/>
  <c r="C1354" i="1"/>
  <c r="H1354" i="1" s="1"/>
  <c r="D1353" i="1"/>
  <c r="C1353" i="1"/>
  <c r="H1353" i="1" s="1"/>
  <c r="D1352" i="1"/>
  <c r="C1352" i="1"/>
  <c r="H1352" i="1" s="1"/>
  <c r="G1351" i="1"/>
  <c r="D1351" i="1"/>
  <c r="C1351" i="1"/>
  <c r="D1350" i="1"/>
  <c r="C1350" i="1"/>
  <c r="H1350" i="1" s="1"/>
  <c r="D1349" i="1"/>
  <c r="C1349" i="1"/>
  <c r="D1348" i="1"/>
  <c r="C1348" i="1"/>
  <c r="H1348" i="1" s="1"/>
  <c r="D1347" i="1"/>
  <c r="C1347" i="1"/>
  <c r="D1346" i="1"/>
  <c r="C1346" i="1"/>
  <c r="H1346" i="1" s="1"/>
  <c r="G1345" i="1"/>
  <c r="D1345" i="1"/>
  <c r="C1345" i="1"/>
  <c r="H1345" i="1" s="1"/>
  <c r="D1344" i="1"/>
  <c r="C1344" i="1"/>
  <c r="H1344" i="1" s="1"/>
  <c r="D1343" i="1"/>
  <c r="C1343" i="1"/>
  <c r="D1342" i="1"/>
  <c r="C1342" i="1"/>
  <c r="H1342" i="1" s="1"/>
  <c r="G1341" i="1"/>
  <c r="D1341" i="1"/>
  <c r="C1341" i="1"/>
  <c r="H1341" i="1" s="1"/>
  <c r="D1340" i="1"/>
  <c r="C1340" i="1"/>
  <c r="H1340" i="1" s="1"/>
  <c r="D1339" i="1"/>
  <c r="G1339" i="1" s="1"/>
  <c r="C1339" i="1"/>
  <c r="D1338" i="1"/>
  <c r="C1338" i="1"/>
  <c r="H1338" i="1" s="1"/>
  <c r="D1337" i="1"/>
  <c r="C1337" i="1"/>
  <c r="H1337" i="1" s="1"/>
  <c r="D1336" i="1"/>
  <c r="C1336" i="1"/>
  <c r="H1336" i="1" s="1"/>
  <c r="D1335" i="1"/>
  <c r="G1335" i="1" s="1"/>
  <c r="C1335" i="1"/>
  <c r="D1334" i="1"/>
  <c r="C1334" i="1"/>
  <c r="H1334" i="1" s="1"/>
  <c r="D1333" i="1"/>
  <c r="C1333" i="1"/>
  <c r="D1332" i="1"/>
  <c r="C1332" i="1"/>
  <c r="H1332" i="1" s="1"/>
  <c r="D1331" i="1"/>
  <c r="C1331" i="1"/>
  <c r="D1330" i="1"/>
  <c r="C1330" i="1"/>
  <c r="H1330" i="1" s="1"/>
  <c r="G1329" i="1"/>
  <c r="D1329" i="1"/>
  <c r="C1329" i="1"/>
  <c r="H1329" i="1" s="1"/>
  <c r="D1328" i="1"/>
  <c r="C1328" i="1"/>
  <c r="H1328" i="1" s="1"/>
  <c r="D1327" i="1"/>
  <c r="C1327" i="1"/>
  <c r="D1326" i="1"/>
  <c r="C1326" i="1"/>
  <c r="H1326" i="1" s="1"/>
  <c r="G1325" i="1"/>
  <c r="D1325" i="1"/>
  <c r="C1325" i="1"/>
  <c r="H1325" i="1" s="1"/>
  <c r="D1324" i="1"/>
  <c r="C1324" i="1"/>
  <c r="H1324" i="1" s="1"/>
  <c r="D1323" i="1"/>
  <c r="G1323" i="1" s="1"/>
  <c r="C1323" i="1"/>
  <c r="D1322" i="1"/>
  <c r="C1322" i="1"/>
  <c r="H1322" i="1" s="1"/>
  <c r="D1321" i="1"/>
  <c r="C1321" i="1"/>
  <c r="H1321" i="1" s="1"/>
  <c r="D1320" i="1"/>
  <c r="C1320" i="1"/>
  <c r="H1320" i="1" s="1"/>
  <c r="D1319" i="1"/>
  <c r="G1319" i="1" s="1"/>
  <c r="C1319" i="1"/>
  <c r="D1318" i="1"/>
  <c r="C1318" i="1"/>
  <c r="H1318" i="1" s="1"/>
  <c r="D1317" i="1"/>
  <c r="C1317" i="1"/>
  <c r="D1316" i="1"/>
  <c r="C1316" i="1"/>
  <c r="H1316" i="1" s="1"/>
  <c r="D1315" i="1"/>
  <c r="G1315" i="1" s="1"/>
  <c r="C1315" i="1"/>
  <c r="D1314" i="1"/>
  <c r="C1314" i="1"/>
  <c r="H1314" i="1" s="1"/>
  <c r="G1313" i="1"/>
  <c r="D1313" i="1"/>
  <c r="C1313" i="1"/>
  <c r="H1313" i="1" s="1"/>
  <c r="D1312" i="1"/>
  <c r="C1312" i="1"/>
  <c r="H1312" i="1" s="1"/>
  <c r="D1311" i="1"/>
  <c r="C1311" i="1"/>
  <c r="D1310" i="1"/>
  <c r="C1310" i="1"/>
  <c r="H1310" i="1" s="1"/>
  <c r="D1309" i="1"/>
  <c r="C1309" i="1"/>
  <c r="H1309" i="1" s="1"/>
  <c r="D1308" i="1"/>
  <c r="C1308" i="1"/>
  <c r="H1308" i="1" s="1"/>
  <c r="G1307" i="1"/>
  <c r="D1307" i="1"/>
  <c r="C1307" i="1"/>
  <c r="H1307" i="1" s="1"/>
  <c r="D1306" i="1"/>
  <c r="C1306" i="1"/>
  <c r="H1306" i="1" s="1"/>
  <c r="D1305" i="1"/>
  <c r="C1305" i="1"/>
  <c r="H1305" i="1" s="1"/>
  <c r="D1304" i="1"/>
  <c r="C1304" i="1"/>
  <c r="H1304" i="1" s="1"/>
  <c r="D1303" i="1"/>
  <c r="C1303" i="1"/>
  <c r="D1302" i="1"/>
  <c r="C1302" i="1"/>
  <c r="H1302" i="1" s="1"/>
  <c r="D1301" i="1"/>
  <c r="C1301" i="1"/>
  <c r="H1301" i="1" s="1"/>
  <c r="D1300" i="1"/>
  <c r="C1300" i="1"/>
  <c r="H1300" i="1" s="1"/>
  <c r="G1299" i="1"/>
  <c r="D1299" i="1"/>
  <c r="C1299" i="1"/>
  <c r="H1299" i="1" s="1"/>
  <c r="D1298" i="1"/>
  <c r="C1298" i="1"/>
  <c r="H1298" i="1" s="1"/>
  <c r="G1297" i="1"/>
  <c r="D1297" i="1"/>
  <c r="C1297" i="1"/>
  <c r="H1297" i="1" s="1"/>
  <c r="D1296" i="1"/>
  <c r="C1296" i="1"/>
  <c r="H1296" i="1" s="1"/>
  <c r="D1295" i="1"/>
  <c r="C1295" i="1"/>
  <c r="D1294" i="1"/>
  <c r="C1294" i="1"/>
  <c r="H1294" i="1" s="1"/>
  <c r="D1293" i="1"/>
  <c r="C1293" i="1"/>
  <c r="H1293" i="1" s="1"/>
  <c r="D1292" i="1"/>
  <c r="C1292" i="1"/>
  <c r="H1292" i="1" s="1"/>
  <c r="G1291" i="1"/>
  <c r="D1291" i="1"/>
  <c r="C1291" i="1"/>
  <c r="H1291" i="1" s="1"/>
  <c r="D1290" i="1"/>
  <c r="C1290" i="1"/>
  <c r="H1290" i="1" s="1"/>
  <c r="H1289" i="1"/>
  <c r="G1289" i="1"/>
  <c r="D1289" i="1"/>
  <c r="C1289" i="1"/>
  <c r="D1288" i="1"/>
  <c r="C1288" i="1"/>
  <c r="H1288" i="1" s="1"/>
  <c r="D1287" i="1"/>
  <c r="C1287" i="1"/>
  <c r="D1286" i="1"/>
  <c r="C1286" i="1"/>
  <c r="H1286" i="1" s="1"/>
  <c r="D1285" i="1"/>
  <c r="C1285" i="1"/>
  <c r="H1285" i="1" s="1"/>
  <c r="D1284" i="1"/>
  <c r="C1284" i="1"/>
  <c r="H1284" i="1" s="1"/>
  <c r="G1283" i="1"/>
  <c r="D1283" i="1"/>
  <c r="C1283" i="1"/>
  <c r="H1283" i="1" s="1"/>
  <c r="D1282" i="1"/>
  <c r="C1282" i="1"/>
  <c r="H1282" i="1" s="1"/>
  <c r="D1281" i="1"/>
  <c r="C1281" i="1"/>
  <c r="D1280" i="1"/>
  <c r="C1280" i="1"/>
  <c r="H1280" i="1" s="1"/>
  <c r="D1279" i="1"/>
  <c r="C1279" i="1"/>
  <c r="D1278" i="1"/>
  <c r="C1278" i="1"/>
  <c r="H1278" i="1" s="1"/>
  <c r="C1277" i="1"/>
  <c r="D1276" i="1"/>
  <c r="C1276" i="1"/>
  <c r="H1276" i="1" s="1"/>
  <c r="G1275" i="1"/>
  <c r="D1275" i="1"/>
  <c r="C1275" i="1"/>
  <c r="H1275" i="1" s="1"/>
  <c r="D1274" i="1"/>
  <c r="C1274" i="1"/>
  <c r="H1274" i="1" s="1"/>
  <c r="D1273" i="1"/>
  <c r="C1273" i="1"/>
  <c r="D1272" i="1"/>
  <c r="C1272" i="1"/>
  <c r="D1271" i="1"/>
  <c r="C1271" i="1"/>
  <c r="D1270" i="1"/>
  <c r="C1270" i="1"/>
  <c r="D1269" i="1"/>
  <c r="C1269" i="1"/>
  <c r="H1269" i="1" s="1"/>
  <c r="D1268" i="1"/>
  <c r="C1268" i="1"/>
  <c r="G1267" i="1"/>
  <c r="D1267" i="1"/>
  <c r="C1267" i="1"/>
  <c r="H1267" i="1" s="1"/>
  <c r="D1266" i="1"/>
  <c r="C1266" i="1"/>
  <c r="H1265" i="1"/>
  <c r="G1265" i="1"/>
  <c r="D1265" i="1"/>
  <c r="C1265" i="1"/>
  <c r="D1264" i="1"/>
  <c r="C1264" i="1"/>
  <c r="D1263" i="1"/>
  <c r="C1263" i="1"/>
  <c r="D1262" i="1"/>
  <c r="C1262" i="1"/>
  <c r="D1261" i="1"/>
  <c r="C1261" i="1"/>
  <c r="H1261" i="1" s="1"/>
  <c r="D1260" i="1"/>
  <c r="C1260" i="1"/>
  <c r="G1259" i="1"/>
  <c r="D1259" i="1"/>
  <c r="C1259" i="1"/>
  <c r="H1259" i="1" s="1"/>
  <c r="D1258" i="1"/>
  <c r="C1258" i="1"/>
  <c r="D1257" i="1"/>
  <c r="C1257" i="1"/>
  <c r="D1256" i="1"/>
  <c r="C1256" i="1"/>
  <c r="D1255" i="1"/>
  <c r="C1255" i="1"/>
  <c r="C1254" i="1"/>
  <c r="H1253" i="1"/>
  <c r="D1253" i="1"/>
  <c r="C1253" i="1"/>
  <c r="G1253" i="1" s="1"/>
  <c r="D1252" i="1"/>
  <c r="C1252" i="1"/>
  <c r="H1251" i="1"/>
  <c r="D1251" i="1"/>
  <c r="G1251" i="1" s="1"/>
  <c r="C1251" i="1"/>
  <c r="D1250" i="1"/>
  <c r="C1250" i="1"/>
  <c r="G1249" i="1"/>
  <c r="D1249" i="1"/>
  <c r="H1249" i="1" s="1"/>
  <c r="C1249" i="1"/>
  <c r="D1248" i="1"/>
  <c r="C1248" i="1"/>
  <c r="D1247" i="1"/>
  <c r="C1247" i="1"/>
  <c r="D1246" i="1"/>
  <c r="C1246" i="1"/>
  <c r="H1245" i="1"/>
  <c r="D1245" i="1"/>
  <c r="C1245" i="1"/>
  <c r="G1245" i="1" s="1"/>
  <c r="D1244" i="1"/>
  <c r="C1244" i="1"/>
  <c r="D1243" i="1"/>
  <c r="G1243" i="1" s="1"/>
  <c r="C1243" i="1"/>
  <c r="D1242" i="1"/>
  <c r="C1242" i="1"/>
  <c r="H1242" i="1" s="1"/>
  <c r="H1241" i="1"/>
  <c r="D1241" i="1"/>
  <c r="C1241" i="1"/>
  <c r="G1241" i="1" s="1"/>
  <c r="D1240" i="1"/>
  <c r="C1240" i="1"/>
  <c r="H1240" i="1" s="1"/>
  <c r="D1239" i="1"/>
  <c r="C1239" i="1"/>
  <c r="G1238" i="1"/>
  <c r="D1238" i="1"/>
  <c r="C1238" i="1"/>
  <c r="H1238" i="1" s="1"/>
  <c r="D1237" i="1"/>
  <c r="C1237" i="1"/>
  <c r="G1236" i="1"/>
  <c r="D1236" i="1"/>
  <c r="C1236" i="1"/>
  <c r="H1236" i="1" s="1"/>
  <c r="D1235" i="1"/>
  <c r="C1235" i="1"/>
  <c r="D1234" i="1"/>
  <c r="C1234" i="1"/>
  <c r="D1233" i="1"/>
  <c r="C1233" i="1"/>
  <c r="H1233" i="1" s="1"/>
  <c r="G1232" i="1"/>
  <c r="D1232" i="1"/>
  <c r="C1232" i="1"/>
  <c r="H1232" i="1" s="1"/>
  <c r="H1231" i="1"/>
  <c r="D1231" i="1"/>
  <c r="G1231" i="1" s="1"/>
  <c r="C1231" i="1"/>
  <c r="D1230" i="1"/>
  <c r="C1230" i="1"/>
  <c r="G1229" i="1"/>
  <c r="D1229" i="1"/>
  <c r="C1229" i="1"/>
  <c r="H1229" i="1" s="1"/>
  <c r="D1228" i="1"/>
  <c r="C1228" i="1"/>
  <c r="H1227" i="1"/>
  <c r="D1227" i="1"/>
  <c r="G1227" i="1" s="1"/>
  <c r="C1227" i="1"/>
  <c r="D1226" i="1"/>
  <c r="C1226" i="1"/>
  <c r="H1226" i="1" s="1"/>
  <c r="D1225" i="1"/>
  <c r="C1225" i="1"/>
  <c r="G1224" i="1"/>
  <c r="D1224" i="1"/>
  <c r="C1224" i="1"/>
  <c r="H1224" i="1" s="1"/>
  <c r="C1223" i="1"/>
  <c r="D1221" i="1"/>
  <c r="C1221" i="1"/>
  <c r="G1220" i="1"/>
  <c r="D1220" i="1"/>
  <c r="C1220" i="1"/>
  <c r="H1220" i="1" s="1"/>
  <c r="D1219" i="1"/>
  <c r="C1219" i="1"/>
  <c r="H1219" i="1" s="1"/>
  <c r="G1218" i="1"/>
  <c r="D1218" i="1"/>
  <c r="C1218" i="1"/>
  <c r="H1218" i="1" s="1"/>
  <c r="H1217" i="1"/>
  <c r="D1217" i="1"/>
  <c r="C1217" i="1"/>
  <c r="G1217" i="1" s="1"/>
  <c r="D1216" i="1"/>
  <c r="C1216" i="1"/>
  <c r="H1215" i="1"/>
  <c r="G1215" i="1"/>
  <c r="D1215" i="1"/>
  <c r="C1215" i="1"/>
  <c r="D1214" i="1"/>
  <c r="C1214" i="1"/>
  <c r="D1213" i="1"/>
  <c r="G1213" i="1" s="1"/>
  <c r="C1213" i="1"/>
  <c r="D1212" i="1"/>
  <c r="C1212" i="1"/>
  <c r="H1212" i="1" s="1"/>
  <c r="H1211" i="1"/>
  <c r="G1211" i="1"/>
  <c r="D1211" i="1"/>
  <c r="C1211" i="1"/>
  <c r="D1210" i="1"/>
  <c r="C1210" i="1"/>
  <c r="H1210" i="1" s="1"/>
  <c r="G1209" i="1"/>
  <c r="D1209" i="1"/>
  <c r="H1209" i="1" s="1"/>
  <c r="C1209" i="1"/>
  <c r="G1208" i="1"/>
  <c r="D1208" i="1"/>
  <c r="C1208" i="1"/>
  <c r="H1208" i="1" s="1"/>
  <c r="D1207" i="1"/>
  <c r="C1207" i="1"/>
  <c r="D1206" i="1"/>
  <c r="D1205" i="1"/>
  <c r="C1205" i="1"/>
  <c r="G1204" i="1"/>
  <c r="D1204" i="1"/>
  <c r="C1204" i="1"/>
  <c r="H1204" i="1" s="1"/>
  <c r="D1203" i="1"/>
  <c r="C1203" i="1"/>
  <c r="H1203" i="1" s="1"/>
  <c r="G1202" i="1"/>
  <c r="D1202" i="1"/>
  <c r="C1202" i="1"/>
  <c r="H1201" i="1"/>
  <c r="D1201" i="1"/>
  <c r="C1201" i="1"/>
  <c r="G1201" i="1" s="1"/>
  <c r="D1200" i="1"/>
  <c r="C1200" i="1"/>
  <c r="G1199" i="1"/>
  <c r="D1199" i="1"/>
  <c r="C1199" i="1"/>
  <c r="H1199" i="1" s="1"/>
  <c r="D1198" i="1"/>
  <c r="C1198" i="1"/>
  <c r="D1197" i="1"/>
  <c r="G1197" i="1" s="1"/>
  <c r="C1197" i="1"/>
  <c r="D1196" i="1"/>
  <c r="C1196" i="1"/>
  <c r="H1196" i="1" s="1"/>
  <c r="H1195" i="1"/>
  <c r="G1195" i="1"/>
  <c r="D1195" i="1"/>
  <c r="C1195" i="1"/>
  <c r="D1194" i="1"/>
  <c r="C1194" i="1"/>
  <c r="H1194" i="1" s="1"/>
  <c r="H1193" i="1"/>
  <c r="D1193" i="1"/>
  <c r="C1193" i="1"/>
  <c r="G1193" i="1" s="1"/>
  <c r="D1192" i="1"/>
  <c r="C1192" i="1"/>
  <c r="H1192" i="1" s="1"/>
  <c r="H1191" i="1"/>
  <c r="G1191" i="1"/>
  <c r="D1191" i="1"/>
  <c r="C1191" i="1"/>
  <c r="D1190" i="1"/>
  <c r="C1190" i="1"/>
  <c r="H1190" i="1" s="1"/>
  <c r="D1189" i="1"/>
  <c r="C1189" i="1"/>
  <c r="H1189" i="1" s="1"/>
  <c r="D1188" i="1"/>
  <c r="C1188" i="1"/>
  <c r="H1188" i="1" s="1"/>
  <c r="H1187" i="1"/>
  <c r="G1187" i="1"/>
  <c r="D1187" i="1"/>
  <c r="C1187" i="1"/>
  <c r="D1186" i="1"/>
  <c r="C1186" i="1"/>
  <c r="H1186" i="1" s="1"/>
  <c r="D1185" i="1"/>
  <c r="C1185" i="1"/>
  <c r="D1184" i="1"/>
  <c r="C1184" i="1"/>
  <c r="H1184" i="1" s="1"/>
  <c r="H1183" i="1"/>
  <c r="G1183" i="1"/>
  <c r="D1183" i="1"/>
  <c r="C1183" i="1"/>
  <c r="D1182" i="1"/>
  <c r="C1182" i="1"/>
  <c r="H1182" i="1" s="1"/>
  <c r="D1181" i="1"/>
  <c r="D1178" i="1"/>
  <c r="C1178" i="1"/>
  <c r="H1178" i="1" s="1"/>
  <c r="D1177" i="1"/>
  <c r="C1177" i="1"/>
  <c r="D1176" i="1"/>
  <c r="C1176" i="1"/>
  <c r="H1176" i="1" s="1"/>
  <c r="H1175" i="1"/>
  <c r="D1175" i="1"/>
  <c r="C1175" i="1"/>
  <c r="G1175" i="1" s="1"/>
  <c r="D1174" i="1"/>
  <c r="C1174" i="1"/>
  <c r="H1174" i="1" s="1"/>
  <c r="H1173" i="1"/>
  <c r="G1173" i="1"/>
  <c r="D1173" i="1"/>
  <c r="C1173" i="1"/>
  <c r="D1172" i="1"/>
  <c r="C1172" i="1"/>
  <c r="H1172" i="1" s="1"/>
  <c r="D1171" i="1"/>
  <c r="C1171" i="1"/>
  <c r="H1171" i="1" s="1"/>
  <c r="D1170" i="1"/>
  <c r="C1170" i="1"/>
  <c r="H1170" i="1" s="1"/>
  <c r="D1169" i="1"/>
  <c r="C1169" i="1"/>
  <c r="D1168" i="1"/>
  <c r="C1168" i="1"/>
  <c r="H1168" i="1" s="1"/>
  <c r="H1167" i="1"/>
  <c r="D1167" i="1"/>
  <c r="C1167" i="1"/>
  <c r="G1167" i="1" s="1"/>
  <c r="D1166" i="1"/>
  <c r="C1166" i="1"/>
  <c r="H1166" i="1" s="1"/>
  <c r="H1165" i="1"/>
  <c r="G1165" i="1"/>
  <c r="D1165" i="1"/>
  <c r="C1165" i="1"/>
  <c r="D1164" i="1"/>
  <c r="C1164" i="1"/>
  <c r="H1164" i="1" s="1"/>
  <c r="G1163" i="1"/>
  <c r="D1163" i="1"/>
  <c r="C1163" i="1"/>
  <c r="H1163" i="1" s="1"/>
  <c r="D1162" i="1"/>
  <c r="C1162" i="1"/>
  <c r="H1162" i="1" s="1"/>
  <c r="D1161" i="1"/>
  <c r="C1161" i="1"/>
  <c r="D1160" i="1"/>
  <c r="C1160" i="1"/>
  <c r="H1160" i="1" s="1"/>
  <c r="H1159" i="1"/>
  <c r="D1159" i="1"/>
  <c r="C1159" i="1"/>
  <c r="G1159" i="1" s="1"/>
  <c r="D1158" i="1"/>
  <c r="C1158" i="1"/>
  <c r="H1158" i="1" s="1"/>
  <c r="H1157" i="1"/>
  <c r="G1157" i="1"/>
  <c r="D1157" i="1"/>
  <c r="C1157" i="1"/>
  <c r="D1156" i="1"/>
  <c r="C1156" i="1"/>
  <c r="H1156" i="1" s="1"/>
  <c r="D1155" i="1"/>
  <c r="C1155" i="1"/>
  <c r="H1155" i="1" s="1"/>
  <c r="D1154" i="1"/>
  <c r="C1154" i="1"/>
  <c r="H1154" i="1" s="1"/>
  <c r="D1153" i="1"/>
  <c r="C1153" i="1"/>
  <c r="H1151" i="1"/>
  <c r="G1151" i="1"/>
  <c r="D1151" i="1"/>
  <c r="C1151" i="1"/>
  <c r="D1150" i="1"/>
  <c r="C1150" i="1"/>
  <c r="H1150" i="1" s="1"/>
  <c r="G1149" i="1"/>
  <c r="D1149" i="1"/>
  <c r="C1149" i="1"/>
  <c r="H1149" i="1" s="1"/>
  <c r="D1148" i="1"/>
  <c r="C1148" i="1"/>
  <c r="H1148" i="1" s="1"/>
  <c r="D1147" i="1"/>
  <c r="C1147" i="1"/>
  <c r="D1146" i="1"/>
  <c r="C1146" i="1"/>
  <c r="H1146" i="1" s="1"/>
  <c r="H1145" i="1"/>
  <c r="D1145" i="1"/>
  <c r="C1145" i="1"/>
  <c r="G1145" i="1" s="1"/>
  <c r="D1144" i="1"/>
  <c r="C1144" i="1"/>
  <c r="H1144" i="1" s="1"/>
  <c r="H1143" i="1"/>
  <c r="G1143" i="1"/>
  <c r="D1143" i="1"/>
  <c r="C1143" i="1"/>
  <c r="D1142" i="1"/>
  <c r="C1142" i="1"/>
  <c r="H1142" i="1" s="1"/>
  <c r="D1141" i="1"/>
  <c r="C1141" i="1"/>
  <c r="D1140" i="1"/>
  <c r="C1140" i="1"/>
  <c r="H1140" i="1" s="1"/>
  <c r="D1139" i="1"/>
  <c r="C1139" i="1"/>
  <c r="D1138" i="1"/>
  <c r="C1138" i="1"/>
  <c r="H1138" i="1" s="1"/>
  <c r="H1137" i="1"/>
  <c r="D1137" i="1"/>
  <c r="C1137" i="1"/>
  <c r="G1137" i="1" s="1"/>
  <c r="D1136" i="1"/>
  <c r="C1136" i="1"/>
  <c r="H1136" i="1" s="1"/>
  <c r="H1135" i="1"/>
  <c r="G1135" i="1"/>
  <c r="D1135" i="1"/>
  <c r="C1135" i="1"/>
  <c r="D1134" i="1"/>
  <c r="C1134" i="1"/>
  <c r="H1134" i="1" s="1"/>
  <c r="G1133" i="1"/>
  <c r="D1133" i="1"/>
  <c r="C1133" i="1"/>
  <c r="H1133" i="1" s="1"/>
  <c r="D1132" i="1"/>
  <c r="C1132" i="1"/>
  <c r="H1132" i="1" s="1"/>
  <c r="D1131" i="1"/>
  <c r="C1131" i="1"/>
  <c r="D1130" i="1"/>
  <c r="C1130" i="1"/>
  <c r="H1130" i="1" s="1"/>
  <c r="H1129" i="1"/>
  <c r="D1129" i="1"/>
  <c r="C1129" i="1"/>
  <c r="G1129" i="1" s="1"/>
  <c r="D1128" i="1"/>
  <c r="C1128" i="1"/>
  <c r="H1128" i="1" s="1"/>
  <c r="H1127" i="1"/>
  <c r="G1127" i="1"/>
  <c r="D1127" i="1"/>
  <c r="C1127" i="1"/>
  <c r="D1126" i="1"/>
  <c r="C1126" i="1"/>
  <c r="H1126" i="1" s="1"/>
  <c r="D1125" i="1"/>
  <c r="C1125" i="1"/>
  <c r="D1123" i="1"/>
  <c r="C1123" i="1"/>
  <c r="H1123" i="1" s="1"/>
  <c r="D1122" i="1"/>
  <c r="C1122" i="1"/>
  <c r="H1121" i="1"/>
  <c r="G1121" i="1"/>
  <c r="D1121" i="1"/>
  <c r="C1121" i="1"/>
  <c r="D1120" i="1"/>
  <c r="C1120" i="1"/>
  <c r="D1119" i="1"/>
  <c r="C1119" i="1"/>
  <c r="G1119" i="1" s="1"/>
  <c r="D1118" i="1"/>
  <c r="C1118" i="1"/>
  <c r="D1117" i="1"/>
  <c r="C1117" i="1"/>
  <c r="D1116" i="1"/>
  <c r="C1116" i="1"/>
  <c r="D1115" i="1"/>
  <c r="C1115" i="1"/>
  <c r="H1115" i="1" s="1"/>
  <c r="D1114" i="1"/>
  <c r="C1114" i="1"/>
  <c r="H1113" i="1"/>
  <c r="G1113" i="1"/>
  <c r="D1113" i="1"/>
  <c r="C1113" i="1"/>
  <c r="D1112" i="1"/>
  <c r="C1112" i="1"/>
  <c r="D1111" i="1"/>
  <c r="C1111" i="1"/>
  <c r="D1110" i="1"/>
  <c r="C1110" i="1"/>
  <c r="D1109" i="1"/>
  <c r="C1109" i="1"/>
  <c r="D1108" i="1"/>
  <c r="C1108" i="1"/>
  <c r="D1107" i="1"/>
  <c r="C1107" i="1"/>
  <c r="H1107" i="1" s="1"/>
  <c r="D1106" i="1"/>
  <c r="C1106" i="1"/>
  <c r="H1105" i="1"/>
  <c r="G1105" i="1"/>
  <c r="D1105" i="1"/>
  <c r="C1105" i="1"/>
  <c r="D1104" i="1"/>
  <c r="C1104" i="1"/>
  <c r="H1103" i="1"/>
  <c r="D1103" i="1"/>
  <c r="C1103" i="1"/>
  <c r="D1102" i="1"/>
  <c r="C1102" i="1"/>
  <c r="D1101" i="1"/>
  <c r="C1101" i="1"/>
  <c r="D1100" i="1"/>
  <c r="C1100" i="1"/>
  <c r="D1099" i="1"/>
  <c r="C1099" i="1"/>
  <c r="H1099" i="1" s="1"/>
  <c r="D1098" i="1"/>
  <c r="C1098" i="1"/>
  <c r="H1097" i="1"/>
  <c r="G1097" i="1"/>
  <c r="D1097" i="1"/>
  <c r="C1097" i="1"/>
  <c r="D1096" i="1"/>
  <c r="C1096" i="1"/>
  <c r="D1095" i="1"/>
  <c r="C1095" i="1"/>
  <c r="G1095" i="1" s="1"/>
  <c r="D1094" i="1"/>
  <c r="C1094" i="1"/>
  <c r="D1093" i="1"/>
  <c r="D1092" i="1"/>
  <c r="C1092" i="1"/>
  <c r="D1091" i="1"/>
  <c r="C1091" i="1"/>
  <c r="H1091" i="1" s="1"/>
  <c r="D1090" i="1"/>
  <c r="C1090" i="1"/>
  <c r="H1089" i="1"/>
  <c r="G1089" i="1"/>
  <c r="D1089" i="1"/>
  <c r="C1089" i="1"/>
  <c r="D1088" i="1"/>
  <c r="C1088" i="1"/>
  <c r="D1087" i="1"/>
  <c r="C1087"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C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H1016" i="1"/>
  <c r="G1016" i="1"/>
  <c r="D1016" i="1"/>
  <c r="C1016" i="1"/>
  <c r="D1015" i="1"/>
  <c r="C1015" i="1"/>
  <c r="H1014" i="1"/>
  <c r="G1014" i="1"/>
  <c r="D1014" i="1"/>
  <c r="C1014" i="1"/>
  <c r="D1013" i="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H783" i="1"/>
  <c r="D783" i="1"/>
  <c r="G783" i="1" s="1"/>
  <c r="C783" i="1"/>
  <c r="H782" i="1"/>
  <c r="G782" i="1"/>
  <c r="D782" i="1"/>
  <c r="C782" i="1"/>
  <c r="D781" i="1"/>
  <c r="C781" i="1"/>
  <c r="H780" i="1"/>
  <c r="G780" i="1"/>
  <c r="D780" i="1"/>
  <c r="C780" i="1"/>
  <c r="H779" i="1"/>
  <c r="D779" i="1"/>
  <c r="G779" i="1" s="1"/>
  <c r="C779" i="1"/>
  <c r="H778" i="1"/>
  <c r="G778" i="1"/>
  <c r="D778" i="1"/>
  <c r="C778" i="1"/>
  <c r="D777" i="1"/>
  <c r="C777" i="1"/>
  <c r="H776" i="1"/>
  <c r="G776" i="1"/>
  <c r="D776" i="1"/>
  <c r="C776" i="1"/>
  <c r="H775" i="1"/>
  <c r="D775" i="1"/>
  <c r="G775" i="1" s="1"/>
  <c r="C775" i="1"/>
  <c r="H774" i="1"/>
  <c r="G774" i="1"/>
  <c r="D774" i="1"/>
  <c r="C774" i="1"/>
  <c r="D773" i="1"/>
  <c r="G773" i="1" s="1"/>
  <c r="C773" i="1"/>
  <c r="H772" i="1"/>
  <c r="G772" i="1"/>
  <c r="D772" i="1"/>
  <c r="C772" i="1"/>
  <c r="H771" i="1"/>
  <c r="D771" i="1"/>
  <c r="G771" i="1" s="1"/>
  <c r="C771" i="1"/>
  <c r="H770" i="1"/>
  <c r="G770" i="1"/>
  <c r="D770" i="1"/>
  <c r="C770" i="1"/>
  <c r="D769" i="1"/>
  <c r="G769" i="1" s="1"/>
  <c r="C769" i="1"/>
  <c r="H768" i="1"/>
  <c r="G768" i="1"/>
  <c r="D768" i="1"/>
  <c r="C768" i="1"/>
  <c r="H767" i="1"/>
  <c r="D767" i="1"/>
  <c r="G767" i="1" s="1"/>
  <c r="C767" i="1"/>
  <c r="H766" i="1"/>
  <c r="G766" i="1"/>
  <c r="D766" i="1"/>
  <c r="C766" i="1"/>
  <c r="D765" i="1"/>
  <c r="C765" i="1"/>
  <c r="H764" i="1"/>
  <c r="G764" i="1"/>
  <c r="D764" i="1"/>
  <c r="C764" i="1"/>
  <c r="H763" i="1"/>
  <c r="D763" i="1"/>
  <c r="G763" i="1" s="1"/>
  <c r="C763" i="1"/>
  <c r="H762" i="1"/>
  <c r="G762" i="1"/>
  <c r="D762" i="1"/>
  <c r="C762" i="1"/>
  <c r="D761" i="1"/>
  <c r="C761" i="1"/>
  <c r="H760" i="1"/>
  <c r="G760" i="1"/>
  <c r="D760" i="1"/>
  <c r="C760" i="1"/>
  <c r="H759" i="1"/>
  <c r="D759" i="1"/>
  <c r="G759" i="1" s="1"/>
  <c r="C759" i="1"/>
  <c r="H758" i="1"/>
  <c r="G758" i="1"/>
  <c r="D758" i="1"/>
  <c r="C758" i="1"/>
  <c r="D757" i="1"/>
  <c r="G757" i="1" s="1"/>
  <c r="C757" i="1"/>
  <c r="H756" i="1"/>
  <c r="G756" i="1"/>
  <c r="D756" i="1"/>
  <c r="C756" i="1"/>
  <c r="H755" i="1"/>
  <c r="D755" i="1"/>
  <c r="G755" i="1" s="1"/>
  <c r="C755" i="1"/>
  <c r="H754" i="1"/>
  <c r="G754" i="1"/>
  <c r="D754" i="1"/>
  <c r="C754" i="1"/>
  <c r="D753" i="1"/>
  <c r="G753" i="1" s="1"/>
  <c r="C753" i="1"/>
  <c r="H752" i="1"/>
  <c r="G752" i="1"/>
  <c r="D752" i="1"/>
  <c r="C752" i="1"/>
  <c r="H751" i="1"/>
  <c r="D751" i="1"/>
  <c r="G751" i="1" s="1"/>
  <c r="C751" i="1"/>
  <c r="H750" i="1"/>
  <c r="G750" i="1"/>
  <c r="D750" i="1"/>
  <c r="C750" i="1"/>
  <c r="D749" i="1"/>
  <c r="C749" i="1"/>
  <c r="H748" i="1"/>
  <c r="G748" i="1"/>
  <c r="D748" i="1"/>
  <c r="C748" i="1"/>
  <c r="H747" i="1"/>
  <c r="D747" i="1"/>
  <c r="G747" i="1" s="1"/>
  <c r="C747" i="1"/>
  <c r="H746" i="1"/>
  <c r="G746" i="1"/>
  <c r="D746" i="1"/>
  <c r="C746" i="1"/>
  <c r="D745" i="1"/>
  <c r="C745" i="1"/>
  <c r="H744" i="1"/>
  <c r="G744" i="1"/>
  <c r="D744" i="1"/>
  <c r="C744" i="1"/>
  <c r="H743" i="1"/>
  <c r="D743" i="1"/>
  <c r="G743" i="1" s="1"/>
  <c r="C743" i="1"/>
  <c r="H742" i="1"/>
  <c r="G742" i="1"/>
  <c r="D742" i="1"/>
  <c r="C742" i="1"/>
  <c r="D741" i="1"/>
  <c r="G741" i="1" s="1"/>
  <c r="C741" i="1"/>
  <c r="H740" i="1"/>
  <c r="G740" i="1"/>
  <c r="D740" i="1"/>
  <c r="C740" i="1"/>
  <c r="H739" i="1"/>
  <c r="D739" i="1"/>
  <c r="G739" i="1" s="1"/>
  <c r="C739" i="1"/>
  <c r="H738" i="1"/>
  <c r="G738" i="1"/>
  <c r="D738" i="1"/>
  <c r="C738" i="1"/>
  <c r="D737" i="1"/>
  <c r="G737" i="1" s="1"/>
  <c r="C737" i="1"/>
  <c r="H736" i="1"/>
  <c r="G736" i="1"/>
  <c r="D736" i="1"/>
  <c r="C736" i="1"/>
  <c r="H735" i="1"/>
  <c r="D735" i="1"/>
  <c r="G735" i="1" s="1"/>
  <c r="C735" i="1"/>
  <c r="H734" i="1"/>
  <c r="G734" i="1"/>
  <c r="D734" i="1"/>
  <c r="C734" i="1"/>
  <c r="D733" i="1"/>
  <c r="C733" i="1"/>
  <c r="H732" i="1"/>
  <c r="G732" i="1"/>
  <c r="D732" i="1"/>
  <c r="C732" i="1"/>
  <c r="H731" i="1"/>
  <c r="D731" i="1"/>
  <c r="G731" i="1" s="1"/>
  <c r="C731" i="1"/>
  <c r="H730" i="1"/>
  <c r="G730" i="1"/>
  <c r="D730" i="1"/>
  <c r="C730"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D636" i="1"/>
  <c r="C636" i="1"/>
  <c r="G636" i="1" s="1"/>
  <c r="D635" i="1"/>
  <c r="C635" i="1"/>
  <c r="G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G621" i="1"/>
  <c r="D621" i="1"/>
  <c r="H621" i="1" s="1"/>
  <c r="C621" i="1"/>
  <c r="H620" i="1"/>
  <c r="G620" i="1"/>
  <c r="D620" i="1"/>
  <c r="C620" i="1"/>
  <c r="G619" i="1"/>
  <c r="D619" i="1"/>
  <c r="H619" i="1" s="1"/>
  <c r="C619" i="1"/>
  <c r="H618" i="1"/>
  <c r="G618" i="1"/>
  <c r="D618" i="1"/>
  <c r="C618" i="1"/>
  <c r="G617" i="1"/>
  <c r="D617" i="1"/>
  <c r="H617" i="1" s="1"/>
  <c r="C617" i="1"/>
  <c r="H616" i="1"/>
  <c r="G616" i="1"/>
  <c r="D616" i="1"/>
  <c r="C616" i="1"/>
  <c r="G615" i="1"/>
  <c r="D615" i="1"/>
  <c r="H615" i="1" s="1"/>
  <c r="C615" i="1"/>
  <c r="H614" i="1"/>
  <c r="G614" i="1"/>
  <c r="D614" i="1"/>
  <c r="C614" i="1"/>
  <c r="G613" i="1"/>
  <c r="D613" i="1"/>
  <c r="H613" i="1" s="1"/>
  <c r="C613" i="1"/>
  <c r="H612" i="1"/>
  <c r="G612" i="1"/>
  <c r="D612" i="1"/>
  <c r="C612" i="1"/>
  <c r="G611" i="1"/>
  <c r="D611" i="1"/>
  <c r="H611" i="1" s="1"/>
  <c r="C611" i="1"/>
  <c r="H610" i="1"/>
  <c r="G610" i="1"/>
  <c r="D610" i="1"/>
  <c r="C610" i="1"/>
  <c r="G609" i="1"/>
  <c r="D609" i="1"/>
  <c r="H609" i="1" s="1"/>
  <c r="C609" i="1"/>
  <c r="H608" i="1"/>
  <c r="G608" i="1"/>
  <c r="D608" i="1"/>
  <c r="C608" i="1"/>
  <c r="G607" i="1"/>
  <c r="D607" i="1"/>
  <c r="H607" i="1" s="1"/>
  <c r="C607" i="1"/>
  <c r="H606" i="1"/>
  <c r="G606" i="1"/>
  <c r="D606" i="1"/>
  <c r="C606" i="1"/>
  <c r="G605" i="1"/>
  <c r="D605" i="1"/>
  <c r="H605" i="1" s="1"/>
  <c r="C605" i="1"/>
  <c r="H604" i="1"/>
  <c r="G604" i="1"/>
  <c r="D604" i="1"/>
  <c r="C604" i="1"/>
  <c r="G603" i="1"/>
  <c r="D603" i="1"/>
  <c r="H603" i="1" s="1"/>
  <c r="C603" i="1"/>
  <c r="H602" i="1"/>
  <c r="G602" i="1"/>
  <c r="D602" i="1"/>
  <c r="C602" i="1"/>
  <c r="G601" i="1"/>
  <c r="D601" i="1"/>
  <c r="H601" i="1" s="1"/>
  <c r="C601" i="1"/>
  <c r="H600" i="1"/>
  <c r="G600" i="1"/>
  <c r="D600" i="1"/>
  <c r="C600" i="1"/>
  <c r="G599" i="1"/>
  <c r="D599" i="1"/>
  <c r="H599" i="1" s="1"/>
  <c r="C599" i="1"/>
  <c r="H598" i="1"/>
  <c r="G598" i="1"/>
  <c r="D598" i="1"/>
  <c r="C598" i="1"/>
  <c r="G597" i="1"/>
  <c r="D597" i="1"/>
  <c r="H597" i="1" s="1"/>
  <c r="C597" i="1"/>
  <c r="H596" i="1"/>
  <c r="G596" i="1"/>
  <c r="D596" i="1"/>
  <c r="C596" i="1"/>
  <c r="G595" i="1"/>
  <c r="D595" i="1"/>
  <c r="H595" i="1" s="1"/>
  <c r="C595" i="1"/>
  <c r="H594" i="1"/>
  <c r="G594" i="1"/>
  <c r="D594" i="1"/>
  <c r="C594" i="1"/>
  <c r="G593" i="1"/>
  <c r="D593" i="1"/>
  <c r="H593" i="1" s="1"/>
  <c r="C593" i="1"/>
  <c r="H592" i="1"/>
  <c r="G592" i="1"/>
  <c r="D592" i="1"/>
  <c r="C592" i="1"/>
  <c r="G591" i="1"/>
  <c r="D591" i="1"/>
  <c r="H591" i="1" s="1"/>
  <c r="C591" i="1"/>
  <c r="H590" i="1"/>
  <c r="G590" i="1"/>
  <c r="D590" i="1"/>
  <c r="C590" i="1"/>
  <c r="G589" i="1"/>
  <c r="D589" i="1"/>
  <c r="H589" i="1" s="1"/>
  <c r="C589" i="1"/>
  <c r="H588" i="1"/>
  <c r="G588" i="1"/>
  <c r="D588" i="1"/>
  <c r="C588" i="1"/>
  <c r="G587" i="1"/>
  <c r="D587" i="1"/>
  <c r="H587" i="1" s="1"/>
  <c r="C587" i="1"/>
  <c r="H586" i="1"/>
  <c r="G586" i="1"/>
  <c r="D586" i="1"/>
  <c r="C586" i="1"/>
  <c r="G585" i="1"/>
  <c r="D585" i="1"/>
  <c r="H585" i="1" s="1"/>
  <c r="C585" i="1"/>
  <c r="H584" i="1"/>
  <c r="G584" i="1"/>
  <c r="D584" i="1"/>
  <c r="C584" i="1"/>
  <c r="G583" i="1"/>
  <c r="D583" i="1"/>
  <c r="H583" i="1" s="1"/>
  <c r="C583" i="1"/>
  <c r="H582" i="1"/>
  <c r="G582" i="1"/>
  <c r="D582" i="1"/>
  <c r="C582" i="1"/>
  <c r="G581" i="1"/>
  <c r="D581" i="1"/>
  <c r="H581" i="1" s="1"/>
  <c r="C581" i="1"/>
  <c r="H580" i="1"/>
  <c r="G580" i="1"/>
  <c r="D580" i="1"/>
  <c r="C580" i="1"/>
  <c r="G579" i="1"/>
  <c r="D579" i="1"/>
  <c r="H579" i="1" s="1"/>
  <c r="C579" i="1"/>
  <c r="H578" i="1"/>
  <c r="G578" i="1"/>
  <c r="D578" i="1"/>
  <c r="C578" i="1"/>
  <c r="G577" i="1"/>
  <c r="D577" i="1"/>
  <c r="H577" i="1" s="1"/>
  <c r="C577" i="1"/>
  <c r="H576" i="1"/>
  <c r="G576" i="1"/>
  <c r="D576" i="1"/>
  <c r="C576" i="1"/>
  <c r="G575" i="1"/>
  <c r="D575" i="1"/>
  <c r="H575" i="1" s="1"/>
  <c r="C575" i="1"/>
  <c r="H574" i="1"/>
  <c r="G574" i="1"/>
  <c r="D574" i="1"/>
  <c r="C574" i="1"/>
  <c r="G573" i="1"/>
  <c r="D573" i="1"/>
  <c r="H573" i="1" s="1"/>
  <c r="C573" i="1"/>
  <c r="H572" i="1"/>
  <c r="G572" i="1"/>
  <c r="D572" i="1"/>
  <c r="C572" i="1"/>
  <c r="G571" i="1"/>
  <c r="D571" i="1"/>
  <c r="H571" i="1" s="1"/>
  <c r="C571" i="1"/>
  <c r="H570" i="1"/>
  <c r="G570" i="1"/>
  <c r="D570" i="1"/>
  <c r="C570" i="1"/>
  <c r="G569" i="1"/>
  <c r="D569" i="1"/>
  <c r="H569" i="1" s="1"/>
  <c r="C569" i="1"/>
  <c r="H568" i="1"/>
  <c r="G568" i="1"/>
  <c r="D568" i="1"/>
  <c r="C568" i="1"/>
  <c r="G567" i="1"/>
  <c r="D567" i="1"/>
  <c r="H567" i="1" s="1"/>
  <c r="C567" i="1"/>
  <c r="H566" i="1"/>
  <c r="G566" i="1"/>
  <c r="D566" i="1"/>
  <c r="C566" i="1"/>
  <c r="C565" i="1"/>
  <c r="H564" i="1"/>
  <c r="G564" i="1"/>
  <c r="D564" i="1"/>
  <c r="C564" i="1"/>
  <c r="G563" i="1"/>
  <c r="D563" i="1"/>
  <c r="H563" i="1" s="1"/>
  <c r="C563" i="1"/>
  <c r="H562" i="1"/>
  <c r="G562" i="1"/>
  <c r="D562" i="1"/>
  <c r="C562" i="1"/>
  <c r="G561" i="1"/>
  <c r="D561" i="1"/>
  <c r="H561" i="1" s="1"/>
  <c r="C561" i="1"/>
  <c r="H560" i="1"/>
  <c r="G560" i="1"/>
  <c r="D560" i="1"/>
  <c r="C560" i="1"/>
  <c r="G559" i="1"/>
  <c r="D559" i="1"/>
  <c r="H559" i="1" s="1"/>
  <c r="C559" i="1"/>
  <c r="H558" i="1"/>
  <c r="G558" i="1"/>
  <c r="D558" i="1"/>
  <c r="C558" i="1"/>
  <c r="G557" i="1"/>
  <c r="D557" i="1"/>
  <c r="H557" i="1" s="1"/>
  <c r="C557" i="1"/>
  <c r="H556" i="1"/>
  <c r="G556" i="1"/>
  <c r="D556" i="1"/>
  <c r="C556" i="1"/>
  <c r="G555" i="1"/>
  <c r="D555" i="1"/>
  <c r="H555" i="1" s="1"/>
  <c r="C555" i="1"/>
  <c r="H554" i="1"/>
  <c r="G554" i="1"/>
  <c r="D554" i="1"/>
  <c r="C554" i="1"/>
  <c r="G553" i="1"/>
  <c r="D553" i="1"/>
  <c r="H553" i="1" s="1"/>
  <c r="C553" i="1"/>
  <c r="H552" i="1"/>
  <c r="G552" i="1"/>
  <c r="D552" i="1"/>
  <c r="C552" i="1"/>
  <c r="G551" i="1"/>
  <c r="D551" i="1"/>
  <c r="C551" i="1"/>
  <c r="H551" i="1" s="1"/>
  <c r="D550" i="1"/>
  <c r="H550" i="1" s="1"/>
  <c r="C550" i="1"/>
  <c r="G549" i="1"/>
  <c r="D549" i="1"/>
  <c r="C549" i="1"/>
  <c r="H549" i="1" s="1"/>
  <c r="H548" i="1"/>
  <c r="D548" i="1"/>
  <c r="C548" i="1"/>
  <c r="G548" i="1" s="1"/>
  <c r="G547" i="1"/>
  <c r="D547" i="1"/>
  <c r="C547" i="1"/>
  <c r="H547" i="1" s="1"/>
  <c r="H546" i="1"/>
  <c r="G546" i="1"/>
  <c r="D546" i="1"/>
  <c r="C546" i="1"/>
  <c r="G545" i="1"/>
  <c r="D545" i="1"/>
  <c r="C545" i="1"/>
  <c r="H545" i="1" s="1"/>
  <c r="D544" i="1"/>
  <c r="C544" i="1"/>
  <c r="H544" i="1" s="1"/>
  <c r="G543" i="1"/>
  <c r="D543" i="1"/>
  <c r="C543" i="1"/>
  <c r="H543" i="1" s="1"/>
  <c r="D542" i="1"/>
  <c r="C542" i="1"/>
  <c r="G541" i="1"/>
  <c r="D541" i="1"/>
  <c r="C541" i="1"/>
  <c r="H541" i="1" s="1"/>
  <c r="D540" i="1"/>
  <c r="C540" i="1"/>
  <c r="G539" i="1"/>
  <c r="D539" i="1"/>
  <c r="C539" i="1"/>
  <c r="H539" i="1" s="1"/>
  <c r="H538" i="1"/>
  <c r="G538" i="1"/>
  <c r="D538" i="1"/>
  <c r="C538" i="1"/>
  <c r="G537" i="1"/>
  <c r="D537" i="1"/>
  <c r="C537" i="1"/>
  <c r="H537" i="1" s="1"/>
  <c r="G536" i="1"/>
  <c r="D536" i="1"/>
  <c r="C536" i="1"/>
  <c r="H536" i="1" s="1"/>
  <c r="G535" i="1"/>
  <c r="D535" i="1"/>
  <c r="C535" i="1"/>
  <c r="H535" i="1" s="1"/>
  <c r="H534" i="1"/>
  <c r="D534" i="1"/>
  <c r="C534" i="1"/>
  <c r="G534" i="1" s="1"/>
  <c r="G533" i="1"/>
  <c r="D533" i="1"/>
  <c r="C533" i="1"/>
  <c r="H533" i="1" s="1"/>
  <c r="H532" i="1"/>
  <c r="G532" i="1"/>
  <c r="D532" i="1"/>
  <c r="C532" i="1"/>
  <c r="G531" i="1"/>
  <c r="D531" i="1"/>
  <c r="C531" i="1"/>
  <c r="H531" i="1" s="1"/>
  <c r="H530" i="1"/>
  <c r="G530" i="1"/>
  <c r="D530" i="1"/>
  <c r="C530" i="1"/>
  <c r="D528" i="1"/>
  <c r="C528" i="1"/>
  <c r="G527" i="1"/>
  <c r="D527" i="1"/>
  <c r="C527" i="1"/>
  <c r="H527" i="1" s="1"/>
  <c r="D526" i="1"/>
  <c r="C526" i="1"/>
  <c r="D525" i="1"/>
  <c r="G525" i="1" s="1"/>
  <c r="C525" i="1"/>
  <c r="H524" i="1"/>
  <c r="G524" i="1"/>
  <c r="D524" i="1"/>
  <c r="C524" i="1"/>
  <c r="G523" i="1"/>
  <c r="D523" i="1"/>
  <c r="C523" i="1"/>
  <c r="H523" i="1" s="1"/>
  <c r="G522" i="1"/>
  <c r="D522" i="1"/>
  <c r="C522" i="1"/>
  <c r="H522" i="1" s="1"/>
  <c r="D521" i="1"/>
  <c r="G521" i="1" s="1"/>
  <c r="C521" i="1"/>
  <c r="H520" i="1"/>
  <c r="D520" i="1"/>
  <c r="C520" i="1"/>
  <c r="G520" i="1" s="1"/>
  <c r="G519" i="1"/>
  <c r="D519" i="1"/>
  <c r="C519" i="1"/>
  <c r="H519" i="1" s="1"/>
  <c r="H518" i="1"/>
  <c r="G518" i="1"/>
  <c r="D518" i="1"/>
  <c r="C518" i="1"/>
  <c r="G517" i="1"/>
  <c r="D517" i="1"/>
  <c r="C517" i="1"/>
  <c r="H516" i="1"/>
  <c r="G516" i="1"/>
  <c r="D516" i="1"/>
  <c r="C516" i="1"/>
  <c r="G515" i="1"/>
  <c r="D515" i="1"/>
  <c r="C515" i="1"/>
  <c r="D514" i="1"/>
  <c r="G514" i="1" s="1"/>
  <c r="C514" i="1"/>
  <c r="D513" i="1"/>
  <c r="G513" i="1" s="1"/>
  <c r="C513" i="1"/>
  <c r="D512" i="1"/>
  <c r="C512" i="1"/>
  <c r="G511" i="1"/>
  <c r="D511" i="1"/>
  <c r="C511" i="1"/>
  <c r="H511" i="1" s="1"/>
  <c r="D510" i="1"/>
  <c r="C510" i="1"/>
  <c r="G509" i="1"/>
  <c r="D509" i="1"/>
  <c r="C509" i="1"/>
  <c r="H508" i="1"/>
  <c r="G508" i="1"/>
  <c r="D508" i="1"/>
  <c r="C508" i="1"/>
  <c r="D507" i="1"/>
  <c r="G507" i="1" s="1"/>
  <c r="C507" i="1"/>
  <c r="G506" i="1"/>
  <c r="D506" i="1"/>
  <c r="C506" i="1"/>
  <c r="H506" i="1" s="1"/>
  <c r="D505" i="1"/>
  <c r="G505" i="1" s="1"/>
  <c r="C505" i="1"/>
  <c r="D504" i="1"/>
  <c r="H504" i="1" s="1"/>
  <c r="C504" i="1"/>
  <c r="G503" i="1"/>
  <c r="D503" i="1"/>
  <c r="C503" i="1"/>
  <c r="H503" i="1" s="1"/>
  <c r="H502" i="1"/>
  <c r="D502" i="1"/>
  <c r="C502" i="1"/>
  <c r="G502" i="1" s="1"/>
  <c r="G501" i="1"/>
  <c r="D501" i="1"/>
  <c r="C501" i="1"/>
  <c r="H500" i="1"/>
  <c r="G500" i="1"/>
  <c r="D500" i="1"/>
  <c r="C500" i="1"/>
  <c r="G499" i="1"/>
  <c r="D499" i="1"/>
  <c r="C499" i="1"/>
  <c r="D498" i="1"/>
  <c r="C498" i="1"/>
  <c r="H498" i="1" s="1"/>
  <c r="D497" i="1"/>
  <c r="G497" i="1" s="1"/>
  <c r="C497" i="1"/>
  <c r="D496" i="1"/>
  <c r="C496" i="1"/>
  <c r="G495" i="1"/>
  <c r="D495" i="1"/>
  <c r="C495" i="1"/>
  <c r="H495" i="1" s="1"/>
  <c r="D494" i="1"/>
  <c r="C494" i="1"/>
  <c r="D493" i="1"/>
  <c r="G493" i="1" s="1"/>
  <c r="C493" i="1"/>
  <c r="H492" i="1"/>
  <c r="G492" i="1"/>
  <c r="D492" i="1"/>
  <c r="C492" i="1"/>
  <c r="G491" i="1"/>
  <c r="D491" i="1"/>
  <c r="C491" i="1"/>
  <c r="H491" i="1" s="1"/>
  <c r="G490" i="1"/>
  <c r="D490" i="1"/>
  <c r="C490" i="1"/>
  <c r="H490" i="1" s="1"/>
  <c r="D489" i="1"/>
  <c r="G489" i="1" s="1"/>
  <c r="C489" i="1"/>
  <c r="H489" i="1" s="1"/>
  <c r="H488" i="1"/>
  <c r="D488" i="1"/>
  <c r="C488" i="1"/>
  <c r="G488" i="1" s="1"/>
  <c r="G487" i="1"/>
  <c r="D487" i="1"/>
  <c r="C487" i="1"/>
  <c r="H487" i="1" s="1"/>
  <c r="H486" i="1"/>
  <c r="G486" i="1"/>
  <c r="D486" i="1"/>
  <c r="C486" i="1"/>
  <c r="D485" i="1"/>
  <c r="D484" i="1"/>
  <c r="C484" i="1"/>
  <c r="H484" i="1" s="1"/>
  <c r="D483" i="1"/>
  <c r="G483" i="1" s="1"/>
  <c r="C483" i="1"/>
  <c r="D482" i="1"/>
  <c r="C482" i="1"/>
  <c r="G481" i="1"/>
  <c r="D481" i="1"/>
  <c r="C481" i="1"/>
  <c r="H481" i="1" s="1"/>
  <c r="D480" i="1"/>
  <c r="C480" i="1"/>
  <c r="G479" i="1"/>
  <c r="D479" i="1"/>
  <c r="C479" i="1"/>
  <c r="H478" i="1"/>
  <c r="G478" i="1"/>
  <c r="D478" i="1"/>
  <c r="C478" i="1"/>
  <c r="D477" i="1"/>
  <c r="G477" i="1" s="1"/>
  <c r="C477" i="1"/>
  <c r="G476" i="1"/>
  <c r="D476" i="1"/>
  <c r="C476" i="1"/>
  <c r="H476" i="1" s="1"/>
  <c r="D475" i="1"/>
  <c r="G475" i="1" s="1"/>
  <c r="C475" i="1"/>
  <c r="H475" i="1" s="1"/>
  <c r="D474" i="1"/>
  <c r="H474" i="1" s="1"/>
  <c r="C474" i="1"/>
  <c r="D473" i="1"/>
  <c r="D472" i="1"/>
  <c r="H472" i="1" s="1"/>
  <c r="C472" i="1"/>
  <c r="G471" i="1"/>
  <c r="D471" i="1"/>
  <c r="C471" i="1"/>
  <c r="D470" i="1"/>
  <c r="G470" i="1" s="1"/>
  <c r="C470" i="1"/>
  <c r="D469" i="1"/>
  <c r="G469" i="1" s="1"/>
  <c r="C469" i="1"/>
  <c r="D468" i="1"/>
  <c r="C468" i="1"/>
  <c r="D467" i="1"/>
  <c r="C467" i="1"/>
  <c r="H467" i="1" s="1"/>
  <c r="D466" i="1"/>
  <c r="C466" i="1"/>
  <c r="G465" i="1"/>
  <c r="D465" i="1"/>
  <c r="C465" i="1"/>
  <c r="H464" i="1"/>
  <c r="G464" i="1"/>
  <c r="D464" i="1"/>
  <c r="C464" i="1"/>
  <c r="D463" i="1"/>
  <c r="G463" i="1" s="1"/>
  <c r="C463" i="1"/>
  <c r="G462" i="1"/>
  <c r="D462" i="1"/>
  <c r="C462" i="1"/>
  <c r="H462" i="1" s="1"/>
  <c r="D461" i="1"/>
  <c r="C461" i="1"/>
  <c r="D460" i="1"/>
  <c r="D459" i="1"/>
  <c r="C459" i="1"/>
  <c r="H458" i="1"/>
  <c r="G458" i="1"/>
  <c r="D458" i="1"/>
  <c r="C458" i="1"/>
  <c r="G457" i="1"/>
  <c r="D457" i="1"/>
  <c r="C457" i="1"/>
  <c r="H456" i="1"/>
  <c r="G456" i="1"/>
  <c r="D456" i="1"/>
  <c r="C456" i="1"/>
  <c r="G455" i="1"/>
  <c r="D455" i="1"/>
  <c r="C455" i="1"/>
  <c r="D454" i="1"/>
  <c r="G454" i="1" s="1"/>
  <c r="C454" i="1"/>
  <c r="D453" i="1"/>
  <c r="C453" i="1"/>
  <c r="H453" i="1" s="1"/>
  <c r="D452" i="1"/>
  <c r="C452" i="1"/>
  <c r="D451" i="1"/>
  <c r="C451" i="1"/>
  <c r="H451" i="1" s="1"/>
  <c r="D450" i="1"/>
  <c r="C450" i="1"/>
  <c r="G450" i="1" s="1"/>
  <c r="D449" i="1"/>
  <c r="G449" i="1" s="1"/>
  <c r="C449" i="1"/>
  <c r="H448" i="1"/>
  <c r="G448" i="1"/>
  <c r="D448" i="1"/>
  <c r="C448" i="1"/>
  <c r="D447" i="1"/>
  <c r="C447" i="1"/>
  <c r="H447" i="1" s="1"/>
  <c r="G446" i="1"/>
  <c r="D446" i="1"/>
  <c r="C446" i="1"/>
  <c r="H446" i="1" s="1"/>
  <c r="D445" i="1"/>
  <c r="C445" i="1"/>
  <c r="D444" i="1"/>
  <c r="C444" i="1"/>
  <c r="G444" i="1" s="1"/>
  <c r="D443" i="1"/>
  <c r="C443" i="1"/>
  <c r="H442" i="1"/>
  <c r="D442" i="1"/>
  <c r="C442" i="1"/>
  <c r="G442" i="1" s="1"/>
  <c r="G441" i="1"/>
  <c r="D441" i="1"/>
  <c r="C441" i="1"/>
  <c r="H440" i="1"/>
  <c r="G440" i="1"/>
  <c r="D440" i="1"/>
  <c r="C440" i="1"/>
  <c r="G439" i="1"/>
  <c r="D439" i="1"/>
  <c r="C439" i="1"/>
  <c r="D438" i="1"/>
  <c r="C438" i="1"/>
  <c r="H438" i="1" s="1"/>
  <c r="D437" i="1"/>
  <c r="C437" i="1"/>
  <c r="D436" i="1"/>
  <c r="C436" i="1"/>
  <c r="G435" i="1"/>
  <c r="D435" i="1"/>
  <c r="C435" i="1"/>
  <c r="H435" i="1" s="1"/>
  <c r="H434" i="1"/>
  <c r="D434" i="1"/>
  <c r="C434" i="1"/>
  <c r="G434" i="1" s="1"/>
  <c r="G433" i="1"/>
  <c r="D433" i="1"/>
  <c r="C433" i="1"/>
  <c r="H432" i="1"/>
  <c r="G432" i="1"/>
  <c r="D432" i="1"/>
  <c r="C432" i="1"/>
  <c r="D431" i="1"/>
  <c r="G431" i="1" s="1"/>
  <c r="C431" i="1"/>
  <c r="D430" i="1"/>
  <c r="G430" i="1" s="1"/>
  <c r="C430" i="1"/>
  <c r="D429" i="1"/>
  <c r="C429" i="1"/>
  <c r="D428" i="1"/>
  <c r="H428" i="1" s="1"/>
  <c r="C428" i="1"/>
  <c r="D427" i="1"/>
  <c r="C427" i="1"/>
  <c r="H426" i="1"/>
  <c r="G426" i="1"/>
  <c r="D426" i="1"/>
  <c r="C426" i="1"/>
  <c r="D423" i="1"/>
  <c r="G423" i="1" s="1"/>
  <c r="C423" i="1"/>
  <c r="C422" i="1"/>
  <c r="D421" i="1"/>
  <c r="C421" i="1"/>
  <c r="H416" i="1"/>
  <c r="G416" i="1"/>
  <c r="D416" i="1"/>
  <c r="C416" i="1"/>
  <c r="D415" i="1"/>
  <c r="C415" i="1"/>
  <c r="H415" i="1" s="1"/>
  <c r="G414" i="1"/>
  <c r="D414" i="1"/>
  <c r="C414" i="1"/>
  <c r="H414" i="1" s="1"/>
  <c r="D411" i="1"/>
  <c r="C411" i="1"/>
  <c r="H410" i="1"/>
  <c r="D410" i="1"/>
  <c r="C410" i="1"/>
  <c r="G410" i="1" s="1"/>
  <c r="G409" i="1"/>
  <c r="D409" i="1"/>
  <c r="C409" i="1"/>
  <c r="H408" i="1"/>
  <c r="G408" i="1"/>
  <c r="D408" i="1"/>
  <c r="C408" i="1"/>
  <c r="G407" i="1"/>
  <c r="D407" i="1"/>
  <c r="C407" i="1"/>
  <c r="D406" i="1"/>
  <c r="C406" i="1"/>
  <c r="H406" i="1" s="1"/>
  <c r="D405" i="1"/>
  <c r="C405" i="1"/>
  <c r="D404" i="1"/>
  <c r="C404" i="1"/>
  <c r="G403" i="1"/>
  <c r="D403" i="1"/>
  <c r="C403" i="1"/>
  <c r="H403" i="1" s="1"/>
  <c r="H402" i="1"/>
  <c r="D402" i="1"/>
  <c r="C402" i="1"/>
  <c r="G402" i="1" s="1"/>
  <c r="G401" i="1"/>
  <c r="D401" i="1"/>
  <c r="C401" i="1"/>
  <c r="H400" i="1"/>
  <c r="G400" i="1"/>
  <c r="D400" i="1"/>
  <c r="C400" i="1"/>
  <c r="D399" i="1"/>
  <c r="G399" i="1" s="1"/>
  <c r="C399" i="1"/>
  <c r="D398" i="1"/>
  <c r="G398" i="1" s="1"/>
  <c r="C398" i="1"/>
  <c r="D397" i="1"/>
  <c r="C397" i="1"/>
  <c r="D396" i="1"/>
  <c r="H396" i="1" s="1"/>
  <c r="C396" i="1"/>
  <c r="D395" i="1"/>
  <c r="C395" i="1"/>
  <c r="H394" i="1"/>
  <c r="G394" i="1"/>
  <c r="D394" i="1"/>
  <c r="C394" i="1"/>
  <c r="G393" i="1"/>
  <c r="D393" i="1"/>
  <c r="C393" i="1"/>
  <c r="D392" i="1"/>
  <c r="H392" i="1" s="1"/>
  <c r="C392" i="1"/>
  <c r="D391" i="1"/>
  <c r="G391" i="1" s="1"/>
  <c r="C391" i="1"/>
  <c r="D390" i="1"/>
  <c r="G390" i="1" s="1"/>
  <c r="C390" i="1"/>
  <c r="D389" i="1"/>
  <c r="C389" i="1"/>
  <c r="D388" i="1"/>
  <c r="C388" i="1"/>
  <c r="D387" i="1"/>
  <c r="C387" i="1"/>
  <c r="H387" i="1" s="1"/>
  <c r="H386" i="1"/>
  <c r="D386" i="1"/>
  <c r="C386" i="1"/>
  <c r="G386" i="1" s="1"/>
  <c r="D385" i="1"/>
  <c r="G385" i="1" s="1"/>
  <c r="C385" i="1"/>
  <c r="H384" i="1"/>
  <c r="G384" i="1"/>
  <c r="D384" i="1"/>
  <c r="C384" i="1"/>
  <c r="D383" i="1"/>
  <c r="C383" i="1"/>
  <c r="H383" i="1" s="1"/>
  <c r="D382" i="1"/>
  <c r="G382" i="1" s="1"/>
  <c r="C382" i="1"/>
  <c r="H382" i="1" s="1"/>
  <c r="D381" i="1"/>
  <c r="C381" i="1"/>
  <c r="D380" i="1"/>
  <c r="C380" i="1"/>
  <c r="G380" i="1" s="1"/>
  <c r="D379" i="1"/>
  <c r="C379" i="1"/>
  <c r="H378" i="1"/>
  <c r="G378" i="1"/>
  <c r="D378" i="1"/>
  <c r="C378" i="1"/>
  <c r="G377" i="1"/>
  <c r="D377" i="1"/>
  <c r="C377" i="1"/>
  <c r="H376" i="1"/>
  <c r="G376" i="1"/>
  <c r="D376" i="1"/>
  <c r="C376" i="1"/>
  <c r="D375" i="1"/>
  <c r="G375" i="1" s="1"/>
  <c r="C375" i="1"/>
  <c r="D374" i="1"/>
  <c r="C374" i="1"/>
  <c r="H374" i="1" s="1"/>
  <c r="D373" i="1"/>
  <c r="C373" i="1"/>
  <c r="D372" i="1"/>
  <c r="C372" i="1"/>
  <c r="D371" i="1"/>
  <c r="C371" i="1"/>
  <c r="H371" i="1" s="1"/>
  <c r="D370" i="1"/>
  <c r="C370" i="1"/>
  <c r="G370" i="1" s="1"/>
  <c r="D369" i="1"/>
  <c r="G369" i="1" s="1"/>
  <c r="C369" i="1"/>
  <c r="D367" i="1"/>
  <c r="C367" i="1"/>
  <c r="H367" i="1" s="1"/>
  <c r="D366" i="1"/>
  <c r="G366" i="1" s="1"/>
  <c r="C366" i="1"/>
  <c r="H366" i="1" s="1"/>
  <c r="D365" i="1"/>
  <c r="C365" i="1"/>
  <c r="D364" i="1"/>
  <c r="C364" i="1"/>
  <c r="G364" i="1" s="1"/>
  <c r="D363" i="1"/>
  <c r="C363" i="1"/>
  <c r="D362" i="1"/>
  <c r="C362" i="1"/>
  <c r="H362" i="1" s="1"/>
  <c r="G361" i="1"/>
  <c r="D361" i="1"/>
  <c r="C361" i="1"/>
  <c r="H360" i="1"/>
  <c r="G360" i="1"/>
  <c r="D360" i="1"/>
  <c r="C360" i="1"/>
  <c r="G359" i="1"/>
  <c r="D359" i="1"/>
  <c r="C359" i="1"/>
  <c r="D358" i="1"/>
  <c r="C358" i="1"/>
  <c r="H358" i="1" s="1"/>
  <c r="D357" i="1"/>
  <c r="C357" i="1"/>
  <c r="D356" i="1"/>
  <c r="C356" i="1"/>
  <c r="H354" i="1"/>
  <c r="D354" i="1"/>
  <c r="C354" i="1"/>
  <c r="G354" i="1" s="1"/>
  <c r="D353" i="1"/>
  <c r="G353" i="1" s="1"/>
  <c r="C353" i="1"/>
  <c r="H352" i="1"/>
  <c r="G352" i="1"/>
  <c r="D352" i="1"/>
  <c r="C352" i="1"/>
  <c r="D351" i="1"/>
  <c r="C351" i="1"/>
  <c r="H351" i="1" s="1"/>
  <c r="D350" i="1"/>
  <c r="G350" i="1" s="1"/>
  <c r="C350" i="1"/>
  <c r="D349" i="1"/>
  <c r="C349" i="1"/>
  <c r="D348" i="1"/>
  <c r="C348" i="1"/>
  <c r="G348" i="1" s="1"/>
  <c r="D347" i="1"/>
  <c r="C347" i="1"/>
  <c r="H346" i="1"/>
  <c r="G346" i="1"/>
  <c r="D346" i="1"/>
  <c r="C346" i="1"/>
  <c r="G345" i="1"/>
  <c r="D345" i="1"/>
  <c r="C345" i="1"/>
  <c r="H344" i="1"/>
  <c r="D344" i="1"/>
  <c r="G344" i="1" s="1"/>
  <c r="C344" i="1"/>
  <c r="D343" i="1"/>
  <c r="G343" i="1" s="1"/>
  <c r="C343" i="1"/>
  <c r="D342" i="1"/>
  <c r="G342" i="1" s="1"/>
  <c r="C342" i="1"/>
  <c r="D341" i="1"/>
  <c r="C341" i="1"/>
  <c r="D340" i="1"/>
  <c r="C340" i="1"/>
  <c r="D339" i="1"/>
  <c r="C339" i="1"/>
  <c r="H339" i="1" s="1"/>
  <c r="D338" i="1"/>
  <c r="C338" i="1"/>
  <c r="G338" i="1" s="1"/>
  <c r="D337" i="1"/>
  <c r="G337" i="1" s="1"/>
  <c r="C337" i="1"/>
  <c r="H336" i="1"/>
  <c r="G336" i="1"/>
  <c r="D336" i="1"/>
  <c r="C336" i="1"/>
  <c r="D335" i="1"/>
  <c r="C335" i="1"/>
  <c r="H335" i="1" s="1"/>
  <c r="G334" i="1"/>
  <c r="D334" i="1"/>
  <c r="C334" i="1"/>
  <c r="H334" i="1" s="1"/>
  <c r="D333" i="1"/>
  <c r="C333" i="1"/>
  <c r="D332" i="1"/>
  <c r="C332" i="1"/>
  <c r="G332" i="1" s="1"/>
  <c r="D331" i="1"/>
  <c r="C331" i="1"/>
  <c r="H330" i="1"/>
  <c r="D330" i="1"/>
  <c r="C330" i="1"/>
  <c r="G330" i="1" s="1"/>
  <c r="G329" i="1"/>
  <c r="D329" i="1"/>
  <c r="C329" i="1"/>
  <c r="H328" i="1"/>
  <c r="G328" i="1"/>
  <c r="D328" i="1"/>
  <c r="C328" i="1"/>
  <c r="G327" i="1"/>
  <c r="D327" i="1"/>
  <c r="C327" i="1"/>
  <c r="D326" i="1"/>
  <c r="C326" i="1"/>
  <c r="H326" i="1" s="1"/>
  <c r="D325" i="1"/>
  <c r="C325" i="1"/>
  <c r="D324" i="1"/>
  <c r="C324" i="1"/>
  <c r="G323" i="1"/>
  <c r="D323" i="1"/>
  <c r="C323" i="1"/>
  <c r="H323" i="1" s="1"/>
  <c r="H322" i="1"/>
  <c r="D322" i="1"/>
  <c r="C322" i="1"/>
  <c r="G322" i="1" s="1"/>
  <c r="G321" i="1"/>
  <c r="D321" i="1"/>
  <c r="C321" i="1"/>
  <c r="H320" i="1"/>
  <c r="G320" i="1"/>
  <c r="D320" i="1"/>
  <c r="C320" i="1"/>
  <c r="D319" i="1"/>
  <c r="G319" i="1" s="1"/>
  <c r="C319" i="1"/>
  <c r="D318" i="1"/>
  <c r="G318" i="1" s="1"/>
  <c r="C318" i="1"/>
  <c r="D317" i="1"/>
  <c r="C317" i="1"/>
  <c r="D316" i="1"/>
  <c r="D315" i="1"/>
  <c r="C315" i="1"/>
  <c r="H314" i="1"/>
  <c r="G314" i="1"/>
  <c r="D314" i="1"/>
  <c r="C314" i="1"/>
  <c r="G313" i="1"/>
  <c r="D313" i="1"/>
  <c r="C313" i="1"/>
  <c r="D312" i="1"/>
  <c r="H312" i="1" s="1"/>
  <c r="C312" i="1"/>
  <c r="D311" i="1"/>
  <c r="G311" i="1" s="1"/>
  <c r="C311" i="1"/>
  <c r="D310" i="1"/>
  <c r="G310" i="1" s="1"/>
  <c r="C310" i="1"/>
  <c r="D309" i="1"/>
  <c r="C309" i="1"/>
  <c r="D308" i="1"/>
  <c r="C308" i="1"/>
  <c r="D307" i="1"/>
  <c r="C307" i="1"/>
  <c r="H307" i="1" s="1"/>
  <c r="H306" i="1"/>
  <c r="D306" i="1"/>
  <c r="C306" i="1"/>
  <c r="G306" i="1" s="1"/>
  <c r="D305" i="1"/>
  <c r="G305" i="1" s="1"/>
  <c r="C305" i="1"/>
  <c r="D304" i="1"/>
  <c r="D303" i="1"/>
  <c r="G302" i="1"/>
  <c r="D302" i="1"/>
  <c r="C302" i="1"/>
  <c r="H302" i="1" s="1"/>
  <c r="D301" i="1"/>
  <c r="C301" i="1"/>
  <c r="H300" i="1"/>
  <c r="D300" i="1"/>
  <c r="C300" i="1"/>
  <c r="G300" i="1" s="1"/>
  <c r="D299" i="1"/>
  <c r="C299" i="1"/>
  <c r="D298" i="1"/>
  <c r="C298" i="1"/>
  <c r="G298" i="1" s="1"/>
  <c r="D294" i="1"/>
  <c r="G294" i="1" s="1"/>
  <c r="C294" i="1"/>
  <c r="D293" i="1"/>
  <c r="C293" i="1"/>
  <c r="D292" i="1"/>
  <c r="C292" i="1"/>
  <c r="D291" i="1"/>
  <c r="C291" i="1"/>
  <c r="G291" i="1" s="1"/>
  <c r="D290" i="1"/>
  <c r="C290" i="1"/>
  <c r="D289" i="1"/>
  <c r="C289" i="1"/>
  <c r="G289" i="1" s="1"/>
  <c r="D288" i="1"/>
  <c r="C288" i="1"/>
  <c r="H287" i="1"/>
  <c r="D287" i="1"/>
  <c r="C287" i="1"/>
  <c r="G287" i="1" s="1"/>
  <c r="D286" i="1"/>
  <c r="C286" i="1"/>
  <c r="D285" i="1"/>
  <c r="H285" i="1" s="1"/>
  <c r="C285" i="1"/>
  <c r="D284" i="1"/>
  <c r="C284" i="1"/>
  <c r="D283" i="1"/>
  <c r="H283" i="1" s="1"/>
  <c r="C283" i="1"/>
  <c r="D282" i="1"/>
  <c r="C282" i="1"/>
  <c r="D281" i="1"/>
  <c r="H281" i="1" s="1"/>
  <c r="C281" i="1"/>
  <c r="D280" i="1"/>
  <c r="C280" i="1"/>
  <c r="D279" i="1"/>
  <c r="C279" i="1"/>
  <c r="G279" i="1" s="1"/>
  <c r="D278" i="1"/>
  <c r="C278" i="1"/>
  <c r="D277" i="1"/>
  <c r="C277" i="1"/>
  <c r="G277" i="1" s="1"/>
  <c r="D276" i="1"/>
  <c r="C276" i="1"/>
  <c r="D275" i="1"/>
  <c r="C275" i="1"/>
  <c r="G275" i="1" s="1"/>
  <c r="D274" i="1"/>
  <c r="C274" i="1"/>
  <c r="D273" i="1"/>
  <c r="C273" i="1"/>
  <c r="G273" i="1" s="1"/>
  <c r="D272" i="1"/>
  <c r="C272" i="1"/>
  <c r="H271" i="1"/>
  <c r="D271" i="1"/>
  <c r="C271" i="1"/>
  <c r="G271" i="1" s="1"/>
  <c r="D270" i="1"/>
  <c r="C270" i="1"/>
  <c r="C269" i="1"/>
  <c r="D268" i="1"/>
  <c r="C268" i="1"/>
  <c r="D267" i="1"/>
  <c r="H267" i="1" s="1"/>
  <c r="C267" i="1"/>
  <c r="D266" i="1"/>
  <c r="C266" i="1"/>
  <c r="D265" i="1"/>
  <c r="H265" i="1" s="1"/>
  <c r="C265" i="1"/>
  <c r="D264" i="1"/>
  <c r="C264" i="1"/>
  <c r="D263" i="1"/>
  <c r="C263" i="1"/>
  <c r="G263" i="1" s="1"/>
  <c r="D262" i="1"/>
  <c r="C262" i="1"/>
  <c r="D261" i="1"/>
  <c r="C261" i="1"/>
  <c r="G261" i="1" s="1"/>
  <c r="D260" i="1"/>
  <c r="C260" i="1"/>
  <c r="D259" i="1"/>
  <c r="C259" i="1"/>
  <c r="G259" i="1" s="1"/>
  <c r="D258" i="1"/>
  <c r="C258" i="1"/>
  <c r="D257" i="1"/>
  <c r="C257" i="1"/>
  <c r="G257" i="1" s="1"/>
  <c r="D256" i="1"/>
  <c r="C256" i="1"/>
  <c r="H255" i="1"/>
  <c r="D255" i="1"/>
  <c r="C255" i="1"/>
  <c r="G255" i="1" s="1"/>
  <c r="D254" i="1"/>
  <c r="C254" i="1"/>
  <c r="D253" i="1"/>
  <c r="H253" i="1" s="1"/>
  <c r="C253" i="1"/>
  <c r="D252" i="1"/>
  <c r="C252" i="1"/>
  <c r="D251" i="1"/>
  <c r="H251" i="1" s="1"/>
  <c r="C251" i="1"/>
  <c r="D250" i="1"/>
  <c r="C250" i="1"/>
  <c r="D249" i="1"/>
  <c r="H249" i="1" s="1"/>
  <c r="C249" i="1"/>
  <c r="D248" i="1"/>
  <c r="C248" i="1"/>
  <c r="D247" i="1"/>
  <c r="C247" i="1"/>
  <c r="G247" i="1" s="1"/>
  <c r="D246" i="1"/>
  <c r="C246" i="1"/>
  <c r="D245" i="1"/>
  <c r="C245" i="1"/>
  <c r="G245" i="1" s="1"/>
  <c r="D244" i="1"/>
  <c r="C244" i="1"/>
  <c r="D243" i="1"/>
  <c r="C243" i="1"/>
  <c r="G243" i="1" s="1"/>
  <c r="D242" i="1"/>
  <c r="C242" i="1"/>
  <c r="D241" i="1"/>
  <c r="C241" i="1"/>
  <c r="G241" i="1" s="1"/>
  <c r="D240" i="1"/>
  <c r="C240" i="1"/>
  <c r="H239" i="1"/>
  <c r="D239" i="1"/>
  <c r="C239" i="1"/>
  <c r="G239" i="1" s="1"/>
  <c r="D238" i="1"/>
  <c r="C238" i="1"/>
  <c r="D237" i="1"/>
  <c r="H237" i="1" s="1"/>
  <c r="C237" i="1"/>
  <c r="D236" i="1"/>
  <c r="C236" i="1"/>
  <c r="D235" i="1"/>
  <c r="H235" i="1" s="1"/>
  <c r="C235" i="1"/>
  <c r="D234" i="1"/>
  <c r="C234" i="1"/>
  <c r="D233" i="1"/>
  <c r="H233" i="1" s="1"/>
  <c r="C233" i="1"/>
  <c r="D232" i="1"/>
  <c r="C232" i="1"/>
  <c r="D231" i="1"/>
  <c r="C231" i="1"/>
  <c r="G231" i="1" s="1"/>
  <c r="D230" i="1"/>
  <c r="C230" i="1"/>
  <c r="D229" i="1"/>
  <c r="C229" i="1"/>
  <c r="G229" i="1" s="1"/>
  <c r="D228" i="1"/>
  <c r="C228" i="1"/>
  <c r="D227" i="1"/>
  <c r="C227" i="1"/>
  <c r="G227" i="1" s="1"/>
  <c r="D226" i="1"/>
  <c r="D225" i="1"/>
  <c r="C225" i="1"/>
  <c r="G225" i="1" s="1"/>
  <c r="D224" i="1"/>
  <c r="C224" i="1"/>
  <c r="H223" i="1"/>
  <c r="D223" i="1"/>
  <c r="C223" i="1"/>
  <c r="G223" i="1" s="1"/>
  <c r="D222" i="1"/>
  <c r="C222" i="1"/>
  <c r="D221" i="1"/>
  <c r="H221" i="1" s="1"/>
  <c r="C221" i="1"/>
  <c r="D220" i="1"/>
  <c r="C220" i="1"/>
  <c r="D219" i="1"/>
  <c r="H219" i="1" s="1"/>
  <c r="C219" i="1"/>
  <c r="D218" i="1"/>
  <c r="C218" i="1"/>
  <c r="D217" i="1"/>
  <c r="D216" i="1"/>
  <c r="C216" i="1"/>
  <c r="D215" i="1"/>
  <c r="C215" i="1"/>
  <c r="G215" i="1" s="1"/>
  <c r="D214" i="1"/>
  <c r="C214" i="1"/>
  <c r="D213" i="1"/>
  <c r="C213" i="1"/>
  <c r="G213" i="1" s="1"/>
  <c r="D212" i="1"/>
  <c r="C212" i="1"/>
  <c r="D211" i="1"/>
  <c r="C211" i="1"/>
  <c r="G211" i="1" s="1"/>
  <c r="D210" i="1"/>
  <c r="C210" i="1"/>
  <c r="D209" i="1"/>
  <c r="C209" i="1"/>
  <c r="G209" i="1" s="1"/>
  <c r="D208" i="1"/>
  <c r="C208" i="1"/>
  <c r="H207" i="1"/>
  <c r="D207" i="1"/>
  <c r="C207" i="1"/>
  <c r="G207" i="1" s="1"/>
  <c r="D206" i="1"/>
  <c r="C206" i="1"/>
  <c r="D205" i="1"/>
  <c r="H205" i="1" s="1"/>
  <c r="C205" i="1"/>
  <c r="D204" i="1"/>
  <c r="C204" i="1"/>
  <c r="D203" i="1"/>
  <c r="H203" i="1" s="1"/>
  <c r="C203" i="1"/>
  <c r="D202" i="1"/>
  <c r="C202" i="1"/>
  <c r="D201" i="1"/>
  <c r="H201" i="1" s="1"/>
  <c r="C201" i="1"/>
  <c r="D200" i="1"/>
  <c r="C200" i="1"/>
  <c r="D199" i="1"/>
  <c r="C199" i="1"/>
  <c r="G199" i="1" s="1"/>
  <c r="D198" i="1"/>
  <c r="D197" i="1"/>
  <c r="C197" i="1"/>
  <c r="G197" i="1" s="1"/>
  <c r="D196" i="1"/>
  <c r="C196" i="1"/>
  <c r="D195" i="1"/>
  <c r="C195" i="1"/>
  <c r="G195" i="1" s="1"/>
  <c r="D194" i="1"/>
  <c r="C194" i="1"/>
  <c r="G194" i="1" s="1"/>
  <c r="D193" i="1"/>
  <c r="C193" i="1"/>
  <c r="G193" i="1" s="1"/>
  <c r="D192" i="1"/>
  <c r="H192" i="1" s="1"/>
  <c r="C192" i="1"/>
  <c r="D191" i="1"/>
  <c r="H191" i="1" s="1"/>
  <c r="C191" i="1"/>
  <c r="D190" i="1"/>
  <c r="H190" i="1" s="1"/>
  <c r="C190" i="1"/>
  <c r="H189" i="1"/>
  <c r="D189" i="1"/>
  <c r="C189" i="1"/>
  <c r="G189" i="1" s="1"/>
  <c r="D188" i="1"/>
  <c r="C188" i="1"/>
  <c r="G188" i="1" s="1"/>
  <c r="D187" i="1"/>
  <c r="C187" i="1"/>
  <c r="G187" i="1" s="1"/>
  <c r="D186" i="1"/>
  <c r="C186" i="1"/>
  <c r="G186" i="1" s="1"/>
  <c r="D185" i="1"/>
  <c r="C185" i="1"/>
  <c r="G185" i="1" s="1"/>
  <c r="D184" i="1"/>
  <c r="H184" i="1" s="1"/>
  <c r="C184" i="1"/>
  <c r="D183" i="1"/>
  <c r="H183" i="1" s="1"/>
  <c r="C183" i="1"/>
  <c r="D182" i="1"/>
  <c r="H182" i="1" s="1"/>
  <c r="C182" i="1"/>
  <c r="H181" i="1"/>
  <c r="D181" i="1"/>
  <c r="C181" i="1"/>
  <c r="G181" i="1" s="1"/>
  <c r="D180" i="1"/>
  <c r="C180" i="1"/>
  <c r="H180" i="1" s="1"/>
  <c r="D179" i="1"/>
  <c r="C179" i="1"/>
  <c r="G179" i="1" s="1"/>
  <c r="D178" i="1"/>
  <c r="C178" i="1"/>
  <c r="G178" i="1" s="1"/>
  <c r="D177" i="1"/>
  <c r="C177" i="1"/>
  <c r="G177" i="1" s="1"/>
  <c r="D176" i="1"/>
  <c r="H176" i="1" s="1"/>
  <c r="C176" i="1"/>
  <c r="D175" i="1"/>
  <c r="C175" i="1"/>
  <c r="G175" i="1" s="1"/>
  <c r="D174" i="1"/>
  <c r="H174" i="1" s="1"/>
  <c r="C174" i="1"/>
  <c r="H173" i="1"/>
  <c r="D173" i="1"/>
  <c r="C173" i="1"/>
  <c r="G173" i="1" s="1"/>
  <c r="D172" i="1"/>
  <c r="C172" i="1"/>
  <c r="G172" i="1" s="1"/>
  <c r="D171" i="1"/>
  <c r="C171" i="1"/>
  <c r="G171" i="1" s="1"/>
  <c r="D170" i="1"/>
  <c r="C170" i="1"/>
  <c r="G170" i="1" s="1"/>
  <c r="D169" i="1"/>
  <c r="C169" i="1"/>
  <c r="G169" i="1" s="1"/>
  <c r="D168" i="1"/>
  <c r="H168" i="1" s="1"/>
  <c r="C168" i="1"/>
  <c r="D167" i="1"/>
  <c r="C167" i="1"/>
  <c r="G167" i="1" s="1"/>
  <c r="D166" i="1"/>
  <c r="H166" i="1" s="1"/>
  <c r="C166" i="1"/>
  <c r="H165" i="1"/>
  <c r="D165" i="1"/>
  <c r="C165" i="1"/>
  <c r="G165" i="1" s="1"/>
  <c r="D164" i="1"/>
  <c r="C164" i="1"/>
  <c r="G164" i="1" s="1"/>
  <c r="D163" i="1"/>
  <c r="C163" i="1"/>
  <c r="G163" i="1" s="1"/>
  <c r="D162" i="1"/>
  <c r="C162" i="1"/>
  <c r="G162" i="1" s="1"/>
  <c r="D161" i="1"/>
  <c r="C161" i="1"/>
  <c r="G161" i="1" s="1"/>
  <c r="D160" i="1"/>
  <c r="D159" i="1"/>
  <c r="C159" i="1"/>
  <c r="G159" i="1" s="1"/>
  <c r="D158" i="1"/>
  <c r="H158" i="1" s="1"/>
  <c r="C158" i="1"/>
  <c r="H157" i="1"/>
  <c r="D157" i="1"/>
  <c r="C157" i="1"/>
  <c r="G157" i="1" s="1"/>
  <c r="D156" i="1"/>
  <c r="C156" i="1"/>
  <c r="G156" i="1" s="1"/>
  <c r="D155" i="1"/>
  <c r="C155" i="1"/>
  <c r="G155" i="1" s="1"/>
  <c r="D154" i="1"/>
  <c r="C154" i="1"/>
  <c r="G154" i="1" s="1"/>
  <c r="D153" i="1"/>
  <c r="C153" i="1"/>
  <c r="G153" i="1" s="1"/>
  <c r="D152" i="1"/>
  <c r="H152" i="1" s="1"/>
  <c r="C152" i="1"/>
  <c r="D151" i="1"/>
  <c r="C151" i="1"/>
  <c r="G151" i="1" s="1"/>
  <c r="D150" i="1"/>
  <c r="H150" i="1" s="1"/>
  <c r="C150" i="1"/>
  <c r="H149" i="1"/>
  <c r="D149" i="1"/>
  <c r="C149" i="1"/>
  <c r="G149" i="1" s="1"/>
  <c r="D147" i="1"/>
  <c r="C147" i="1"/>
  <c r="G147" i="1" s="1"/>
  <c r="D146" i="1"/>
  <c r="C146" i="1"/>
  <c r="G146" i="1" s="1"/>
  <c r="D145" i="1"/>
  <c r="C145" i="1"/>
  <c r="G145" i="1" s="1"/>
  <c r="D144" i="1"/>
  <c r="H144" i="1" s="1"/>
  <c r="C144" i="1"/>
  <c r="D143" i="1"/>
  <c r="C143" i="1"/>
  <c r="G143" i="1" s="1"/>
  <c r="D142" i="1"/>
  <c r="H142" i="1" s="1"/>
  <c r="C142" i="1"/>
  <c r="H141" i="1"/>
  <c r="D141" i="1"/>
  <c r="C141" i="1"/>
  <c r="G141" i="1" s="1"/>
  <c r="D140" i="1"/>
  <c r="C140" i="1"/>
  <c r="G140" i="1" s="1"/>
  <c r="D139" i="1"/>
  <c r="C139" i="1"/>
  <c r="G139" i="1" s="1"/>
  <c r="D138" i="1"/>
  <c r="C138" i="1"/>
  <c r="G138" i="1" s="1"/>
  <c r="D137" i="1"/>
  <c r="C137" i="1"/>
  <c r="G137" i="1" s="1"/>
  <c r="D136" i="1"/>
  <c r="H136" i="1" s="1"/>
  <c r="C136" i="1"/>
  <c r="D135" i="1"/>
  <c r="C135" i="1"/>
  <c r="G135" i="1" s="1"/>
  <c r="D134" i="1"/>
  <c r="H134" i="1" s="1"/>
  <c r="C134" i="1"/>
  <c r="H133" i="1"/>
  <c r="D133" i="1"/>
  <c r="C133" i="1"/>
  <c r="G133" i="1" s="1"/>
  <c r="D132" i="1"/>
  <c r="C132" i="1"/>
  <c r="G132" i="1" s="1"/>
  <c r="D131" i="1"/>
  <c r="C131" i="1"/>
  <c r="G131" i="1" s="1"/>
  <c r="D130" i="1"/>
  <c r="D129" i="1"/>
  <c r="C129" i="1"/>
  <c r="G129" i="1" s="1"/>
  <c r="D128" i="1"/>
  <c r="H128" i="1" s="1"/>
  <c r="C128" i="1"/>
  <c r="D127" i="1"/>
  <c r="C127" i="1"/>
  <c r="G127" i="1" s="1"/>
  <c r="D126" i="1"/>
  <c r="H126" i="1" s="1"/>
  <c r="C126" i="1"/>
  <c r="H125" i="1"/>
  <c r="D125" i="1"/>
  <c r="C125" i="1"/>
  <c r="G125" i="1" s="1"/>
  <c r="D124" i="1"/>
  <c r="C124" i="1"/>
  <c r="G124" i="1" s="1"/>
  <c r="D123" i="1"/>
  <c r="C123" i="1"/>
  <c r="G123" i="1" s="1"/>
  <c r="D122" i="1"/>
  <c r="C122" i="1"/>
  <c r="G122" i="1" s="1"/>
  <c r="D121" i="1"/>
  <c r="D120" i="1"/>
  <c r="H120" i="1" s="1"/>
  <c r="C120" i="1"/>
  <c r="D119" i="1"/>
  <c r="C119" i="1"/>
  <c r="G119" i="1" s="1"/>
  <c r="D118" i="1"/>
  <c r="H118" i="1" s="1"/>
  <c r="C118" i="1"/>
  <c r="H117" i="1"/>
  <c r="D117" i="1"/>
  <c r="C117" i="1"/>
  <c r="G117" i="1" s="1"/>
  <c r="D116" i="1"/>
  <c r="C116" i="1"/>
  <c r="G116" i="1" s="1"/>
  <c r="D115" i="1"/>
  <c r="C115" i="1"/>
  <c r="G115" i="1" s="1"/>
  <c r="D114" i="1"/>
  <c r="C114" i="1"/>
  <c r="G114" i="1" s="1"/>
  <c r="D113" i="1"/>
  <c r="C113" i="1"/>
  <c r="G113" i="1" s="1"/>
  <c r="D112" i="1"/>
  <c r="H112" i="1" s="1"/>
  <c r="C112" i="1"/>
  <c r="D111" i="1"/>
  <c r="C111" i="1"/>
  <c r="G111" i="1" s="1"/>
  <c r="D110" i="1"/>
  <c r="C110" i="1"/>
  <c r="H109" i="1"/>
  <c r="D109" i="1"/>
  <c r="C109" i="1"/>
  <c r="G109" i="1" s="1"/>
  <c r="D108" i="1"/>
  <c r="C108" i="1"/>
  <c r="G108" i="1" s="1"/>
  <c r="D107" i="1"/>
  <c r="C107" i="1"/>
  <c r="G107" i="1" s="1"/>
  <c r="D106" i="1"/>
  <c r="C106" i="1"/>
  <c r="G106" i="1" s="1"/>
  <c r="D105" i="1"/>
  <c r="C105" i="1"/>
  <c r="G105" i="1" s="1"/>
  <c r="D104" i="1"/>
  <c r="H104" i="1" s="1"/>
  <c r="C104" i="1"/>
  <c r="D103" i="1"/>
  <c r="C103" i="1"/>
  <c r="G103" i="1" s="1"/>
  <c r="D102" i="1"/>
  <c r="H101" i="1"/>
  <c r="D101" i="1"/>
  <c r="C101" i="1"/>
  <c r="G101" i="1" s="1"/>
  <c r="D100" i="1"/>
  <c r="C100" i="1"/>
  <c r="G100" i="1" s="1"/>
  <c r="D99" i="1"/>
  <c r="C99" i="1"/>
  <c r="G99" i="1" s="1"/>
  <c r="D98" i="1"/>
  <c r="C98" i="1"/>
  <c r="G98" i="1" s="1"/>
  <c r="D97" i="1"/>
  <c r="C97" i="1"/>
  <c r="G97" i="1" s="1"/>
  <c r="D96" i="1"/>
  <c r="H96" i="1" s="1"/>
  <c r="C96" i="1"/>
  <c r="D95" i="1"/>
  <c r="C95" i="1"/>
  <c r="G95" i="1" s="1"/>
  <c r="D94" i="1"/>
  <c r="C94" i="1"/>
  <c r="H93" i="1"/>
  <c r="D93" i="1"/>
  <c r="C93" i="1"/>
  <c r="G93" i="1" s="1"/>
  <c r="D92" i="1"/>
  <c r="C92" i="1"/>
  <c r="G92" i="1" s="1"/>
  <c r="D91" i="1"/>
  <c r="C91" i="1"/>
  <c r="G91" i="1" s="1"/>
  <c r="D90" i="1"/>
  <c r="C90" i="1"/>
  <c r="H90" i="1" s="1"/>
  <c r="D89" i="1"/>
  <c r="C89" i="1"/>
  <c r="H89" i="1" s="1"/>
  <c r="D88" i="1"/>
  <c r="C88" i="1"/>
  <c r="H88" i="1" s="1"/>
  <c r="D87" i="1"/>
  <c r="C87" i="1"/>
  <c r="G87" i="1" s="1"/>
  <c r="D86" i="1"/>
  <c r="C86" i="1"/>
  <c r="H86" i="1" s="1"/>
  <c r="D85" i="1"/>
  <c r="C85" i="1"/>
  <c r="H85" i="1" s="1"/>
  <c r="D84" i="1"/>
  <c r="C84" i="1"/>
  <c r="H84" i="1" s="1"/>
  <c r="D83" i="1"/>
  <c r="C83" i="1"/>
  <c r="H83" i="1" s="1"/>
  <c r="D82" i="1"/>
  <c r="C82" i="1"/>
  <c r="H82" i="1" s="1"/>
  <c r="D81" i="1"/>
  <c r="C81" i="1"/>
  <c r="G81" i="1" s="1"/>
  <c r="D80" i="1"/>
  <c r="C80" i="1"/>
  <c r="H80" i="1" s="1"/>
  <c r="D79" i="1"/>
  <c r="C79" i="1"/>
  <c r="G79" i="1" s="1"/>
  <c r="D77" i="1"/>
  <c r="C77" i="1"/>
  <c r="H77" i="1" s="1"/>
  <c r="D76" i="1"/>
  <c r="C76" i="1"/>
  <c r="H76" i="1" s="1"/>
  <c r="D75" i="1"/>
  <c r="C75" i="1"/>
  <c r="H75" i="1" s="1"/>
  <c r="D74" i="1"/>
  <c r="C74" i="1"/>
  <c r="H74" i="1" s="1"/>
  <c r="D73" i="1"/>
  <c r="C73" i="1"/>
  <c r="G73" i="1" s="1"/>
  <c r="D72" i="1"/>
  <c r="C72" i="1"/>
  <c r="H72" i="1" s="1"/>
  <c r="D71" i="1"/>
  <c r="C71" i="1"/>
  <c r="G71" i="1" s="1"/>
  <c r="D70" i="1"/>
  <c r="C70" i="1"/>
  <c r="H70" i="1" s="1"/>
  <c r="D69" i="1"/>
  <c r="C69" i="1"/>
  <c r="H69" i="1" s="1"/>
  <c r="D68" i="1"/>
  <c r="C68" i="1"/>
  <c r="H68" i="1" s="1"/>
  <c r="D67" i="1"/>
  <c r="C67" i="1"/>
  <c r="H67" i="1" s="1"/>
  <c r="D66" i="1"/>
  <c r="C66" i="1"/>
  <c r="H66" i="1" s="1"/>
  <c r="D65" i="1"/>
  <c r="C65" i="1"/>
  <c r="G65" i="1" s="1"/>
  <c r="D64" i="1"/>
  <c r="C64" i="1"/>
  <c r="H64" i="1" s="1"/>
  <c r="D63" i="1"/>
  <c r="C63" i="1"/>
  <c r="G63" i="1" s="1"/>
  <c r="D62" i="1"/>
  <c r="C62" i="1"/>
  <c r="H62" i="1" s="1"/>
  <c r="D61" i="1"/>
  <c r="C61" i="1"/>
  <c r="H61" i="1" s="1"/>
  <c r="D60" i="1"/>
  <c r="C60" i="1"/>
  <c r="H60" i="1" s="1"/>
  <c r="D59" i="1"/>
  <c r="C59" i="1"/>
  <c r="H59" i="1" s="1"/>
  <c r="D58" i="1"/>
  <c r="C58" i="1"/>
  <c r="H58" i="1" s="1"/>
  <c r="D57" i="1"/>
  <c r="C57" i="1"/>
  <c r="H57" i="1" s="1"/>
  <c r="D56" i="1"/>
  <c r="C56" i="1"/>
  <c r="H56" i="1" s="1"/>
  <c r="D55" i="1"/>
  <c r="C55" i="1"/>
  <c r="G55" i="1" s="1"/>
  <c r="D54" i="1"/>
  <c r="C54" i="1"/>
  <c r="H54" i="1" s="1"/>
  <c r="D53" i="1"/>
  <c r="C53" i="1"/>
  <c r="G53" i="1" s="1"/>
  <c r="D52" i="1"/>
  <c r="C52" i="1"/>
  <c r="H52" i="1" s="1"/>
  <c r="D51" i="1"/>
  <c r="C51" i="1"/>
  <c r="H51" i="1" s="1"/>
  <c r="D50" i="1"/>
  <c r="C50" i="1"/>
  <c r="H50" i="1" s="1"/>
  <c r="D49" i="1"/>
  <c r="C49" i="1"/>
  <c r="H49" i="1" s="1"/>
  <c r="D48" i="1"/>
  <c r="C48" i="1"/>
  <c r="H48" i="1" s="1"/>
  <c r="D47" i="1"/>
  <c r="C47" i="1"/>
  <c r="G47" i="1" s="1"/>
  <c r="D46" i="1"/>
  <c r="C46" i="1"/>
  <c r="H46" i="1" s="1"/>
  <c r="D44" i="1"/>
  <c r="C44" i="1"/>
  <c r="H44" i="1" s="1"/>
  <c r="D43" i="1"/>
  <c r="C43" i="1"/>
  <c r="G43" i="1" s="1"/>
  <c r="D42" i="1"/>
  <c r="C42" i="1"/>
  <c r="H42" i="1" s="1"/>
  <c r="D41" i="1"/>
  <c r="C41" i="1"/>
  <c r="H41" i="1" s="1"/>
  <c r="D40" i="1"/>
  <c r="C40" i="1"/>
  <c r="H40" i="1" s="1"/>
  <c r="D39" i="1"/>
  <c r="C39" i="1"/>
  <c r="H39" i="1" s="1"/>
  <c r="D38" i="1"/>
  <c r="C38" i="1"/>
  <c r="H38" i="1" s="1"/>
  <c r="D37" i="1"/>
  <c r="C37" i="1"/>
  <c r="H37" i="1" s="1"/>
  <c r="D36" i="1"/>
  <c r="C36" i="1"/>
  <c r="H36" i="1" s="1"/>
  <c r="D35" i="1"/>
  <c r="C35" i="1"/>
  <c r="G35" i="1" s="1"/>
  <c r="D34" i="1"/>
  <c r="C34" i="1"/>
  <c r="H34" i="1" s="1"/>
  <c r="D33" i="1"/>
  <c r="C33" i="1"/>
  <c r="H33" i="1" s="1"/>
  <c r="D32" i="1"/>
  <c r="C32" i="1"/>
  <c r="H32" i="1" s="1"/>
  <c r="D31" i="1"/>
  <c r="C31" i="1"/>
  <c r="G31" i="1" s="1"/>
  <c r="D30" i="1"/>
  <c r="C30" i="1"/>
  <c r="H30" i="1" s="1"/>
  <c r="D29" i="1"/>
  <c r="C29" i="1"/>
  <c r="H29" i="1" s="1"/>
  <c r="D28" i="1"/>
  <c r="C28" i="1"/>
  <c r="H28" i="1" s="1"/>
  <c r="D27" i="1"/>
  <c r="C27" i="1"/>
  <c r="H27" i="1" s="1"/>
  <c r="D26" i="1"/>
  <c r="C26" i="1"/>
  <c r="H26" i="1" s="1"/>
  <c r="D25" i="1"/>
  <c r="C25" i="1"/>
  <c r="G25" i="1" s="1"/>
  <c r="D24" i="1"/>
  <c r="C24" i="1"/>
  <c r="H24" i="1" s="1"/>
  <c r="D23" i="1"/>
  <c r="C23" i="1"/>
  <c r="H23" i="1" s="1"/>
  <c r="D22" i="1"/>
  <c r="C22" i="1"/>
  <c r="H22" i="1" s="1"/>
  <c r="D21" i="1"/>
  <c r="C21" i="1"/>
  <c r="H21" i="1" s="1"/>
  <c r="D20" i="1"/>
  <c r="C20" i="1"/>
  <c r="H20" i="1" s="1"/>
  <c r="D19" i="1"/>
  <c r="C19" i="1"/>
  <c r="H19" i="1" s="1"/>
  <c r="D18" i="1"/>
  <c r="C18" i="1"/>
  <c r="H18" i="1" s="1"/>
  <c r="D17" i="1"/>
  <c r="C17" i="1"/>
  <c r="G17" i="1" s="1"/>
  <c r="D16" i="1"/>
  <c r="C16" i="1"/>
  <c r="H16" i="1" s="1"/>
  <c r="D15" i="1"/>
  <c r="C15" i="1"/>
  <c r="H15" i="1" s="1"/>
  <c r="D14" i="1"/>
  <c r="C14" i="1"/>
  <c r="H14" i="1" s="1"/>
  <c r="D13" i="1"/>
  <c r="C13" i="1"/>
  <c r="H13" i="1" s="1"/>
  <c r="D12" i="1"/>
  <c r="C12" i="1"/>
  <c r="H12" i="1" s="1"/>
  <c r="D11" i="1"/>
  <c r="C11" i="1"/>
  <c r="G11" i="1" s="1"/>
  <c r="D10" i="1"/>
  <c r="C10" i="1"/>
  <c r="H10" i="1" s="1"/>
  <c r="D9" i="1"/>
  <c r="C9" i="1"/>
  <c r="H9" i="1" s="1"/>
  <c r="D8" i="1"/>
  <c r="C8" i="1"/>
  <c r="H8" i="1" s="1"/>
  <c r="D7" i="1"/>
  <c r="C7" i="1"/>
  <c r="H7" i="1" s="1"/>
  <c r="D6" i="1"/>
  <c r="C6" i="1"/>
  <c r="H6" i="1" s="1"/>
  <c r="D5" i="1"/>
  <c r="C5" i="1"/>
  <c r="H5" i="1" s="1"/>
  <c r="D4" i="1"/>
  <c r="C4" i="1"/>
  <c r="H4" i="1" s="1"/>
  <c r="C3" i="1"/>
  <c r="G1680" i="1" l="1"/>
  <c r="G1685" i="1"/>
  <c r="H1602" i="1"/>
  <c r="G1600" i="1"/>
  <c r="G1583" i="1"/>
  <c r="H1581" i="1"/>
  <c r="D422" i="1"/>
  <c r="G422" i="1" s="1"/>
  <c r="F426" i="4"/>
  <c r="E647" i="4"/>
  <c r="D641" i="1" s="1"/>
  <c r="E294" i="9"/>
  <c r="B294" i="9" s="1"/>
  <c r="H635" i="1"/>
  <c r="D648" i="4"/>
  <c r="D647" i="4"/>
  <c r="E307" i="9"/>
  <c r="B307" i="9" s="1"/>
  <c r="E37" i="9"/>
  <c r="B37" i="9" s="1"/>
  <c r="E319" i="9"/>
  <c r="B319" i="9" s="1"/>
  <c r="E326" i="9"/>
  <c r="B326" i="9" s="1"/>
  <c r="C1653" i="1"/>
  <c r="D51" i="8"/>
  <c r="H373" i="1"/>
  <c r="G373" i="1"/>
  <c r="H459" i="1"/>
  <c r="G459" i="1"/>
  <c r="H468" i="1"/>
  <c r="G468" i="1"/>
  <c r="G1185" i="1"/>
  <c r="H1185" i="1"/>
  <c r="G94" i="1"/>
  <c r="G110" i="1"/>
  <c r="G118" i="1"/>
  <c r="G126" i="1"/>
  <c r="G134" i="1"/>
  <c r="G142" i="1"/>
  <c r="G150" i="1"/>
  <c r="G158" i="1"/>
  <c r="G166" i="1"/>
  <c r="G174" i="1"/>
  <c r="G182" i="1"/>
  <c r="G190" i="1"/>
  <c r="G205" i="1"/>
  <c r="H208" i="1"/>
  <c r="G208" i="1"/>
  <c r="G221" i="1"/>
  <c r="H224" i="1"/>
  <c r="G224" i="1"/>
  <c r="G237" i="1"/>
  <c r="H240" i="1"/>
  <c r="G240" i="1"/>
  <c r="G253" i="1"/>
  <c r="H256" i="1"/>
  <c r="G256" i="1"/>
  <c r="H272" i="1"/>
  <c r="G272" i="1"/>
  <c r="G285" i="1"/>
  <c r="H288" i="1"/>
  <c r="G288" i="1"/>
  <c r="H301" i="1"/>
  <c r="G301" i="1"/>
  <c r="H310" i="1"/>
  <c r="G312" i="1"/>
  <c r="H318" i="1"/>
  <c r="H331" i="1"/>
  <c r="G331" i="1"/>
  <c r="H356" i="1"/>
  <c r="G356" i="1"/>
  <c r="H390" i="1"/>
  <c r="G392" i="1"/>
  <c r="H398" i="1"/>
  <c r="H411" i="1"/>
  <c r="G411" i="1"/>
  <c r="H430" i="1"/>
  <c r="H443" i="1"/>
  <c r="G443" i="1"/>
  <c r="H463" i="1"/>
  <c r="H480" i="1"/>
  <c r="G480" i="1"/>
  <c r="G729" i="1"/>
  <c r="H729" i="1"/>
  <c r="G761" i="1"/>
  <c r="H761"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1083" i="1"/>
  <c r="G1083" i="1"/>
  <c r="H246" i="1"/>
  <c r="G246" i="1"/>
  <c r="H107" i="1"/>
  <c r="H202" i="1"/>
  <c r="G202" i="1"/>
  <c r="H218" i="1"/>
  <c r="G218" i="1"/>
  <c r="H234" i="1"/>
  <c r="G234" i="1"/>
  <c r="H243" i="1"/>
  <c r="H259" i="1"/>
  <c r="G326" i="1"/>
  <c r="H35" i="1"/>
  <c r="H43" i="1"/>
  <c r="H53" i="1"/>
  <c r="H65" i="1"/>
  <c r="H73" i="1"/>
  <c r="H81" i="1"/>
  <c r="H87" i="1"/>
  <c r="H94" i="1"/>
  <c r="H196" i="1"/>
  <c r="G196" i="1"/>
  <c r="H212" i="1"/>
  <c r="G212" i="1"/>
  <c r="H228" i="1"/>
  <c r="G228" i="1"/>
  <c r="H244" i="1"/>
  <c r="G244" i="1"/>
  <c r="H260" i="1"/>
  <c r="G260" i="1"/>
  <c r="H276" i="1"/>
  <c r="G276" i="1"/>
  <c r="H292" i="1"/>
  <c r="G292" i="1"/>
  <c r="H298" i="1"/>
  <c r="H340" i="1"/>
  <c r="G340" i="1"/>
  <c r="H357" i="1"/>
  <c r="G357" i="1"/>
  <c r="H365" i="1"/>
  <c r="G365" i="1"/>
  <c r="H379" i="1"/>
  <c r="G379" i="1"/>
  <c r="H452" i="1"/>
  <c r="G452" i="1"/>
  <c r="H466" i="1"/>
  <c r="G466" i="1"/>
  <c r="H512" i="1"/>
  <c r="G512" i="1"/>
  <c r="H542" i="1"/>
  <c r="G542" i="1"/>
  <c r="H1021" i="1"/>
  <c r="G1021" i="1"/>
  <c r="H1029" i="1"/>
  <c r="G1029" i="1"/>
  <c r="H1037" i="1"/>
  <c r="G1037" i="1"/>
  <c r="H1045" i="1"/>
  <c r="G1045" i="1"/>
  <c r="H1053" i="1"/>
  <c r="G1053" i="1"/>
  <c r="H1061" i="1"/>
  <c r="G1061" i="1"/>
  <c r="H1069" i="1"/>
  <c r="G1069" i="1"/>
  <c r="H1081" i="1"/>
  <c r="G1081" i="1"/>
  <c r="H381" i="1"/>
  <c r="G381" i="1"/>
  <c r="G7" i="1"/>
  <c r="G19" i="1"/>
  <c r="G27" i="1"/>
  <c r="G33" i="1"/>
  <c r="G37" i="1"/>
  <c r="G51" i="1"/>
  <c r="G57" i="1"/>
  <c r="G83" i="1"/>
  <c r="G89" i="1"/>
  <c r="H99" i="1"/>
  <c r="H123" i="1"/>
  <c r="H147" i="1"/>
  <c r="G183" i="1"/>
  <c r="H185" i="1"/>
  <c r="G191" i="1"/>
  <c r="H193" i="1"/>
  <c r="H199" i="1"/>
  <c r="G203" i="1"/>
  <c r="H206" i="1"/>
  <c r="G206" i="1"/>
  <c r="H215" i="1"/>
  <c r="G219" i="1"/>
  <c r="H222" i="1"/>
  <c r="G222" i="1"/>
  <c r="H231" i="1"/>
  <c r="G235" i="1"/>
  <c r="H238" i="1"/>
  <c r="G238" i="1"/>
  <c r="H247" i="1"/>
  <c r="G251" i="1"/>
  <c r="H254" i="1"/>
  <c r="G254" i="1"/>
  <c r="H263" i="1"/>
  <c r="G267" i="1"/>
  <c r="H270" i="1"/>
  <c r="G270" i="1"/>
  <c r="H279" i="1"/>
  <c r="G283" i="1"/>
  <c r="H286" i="1"/>
  <c r="G286" i="1"/>
  <c r="H299" i="1"/>
  <c r="G299" i="1"/>
  <c r="G307" i="1"/>
  <c r="H319" i="1"/>
  <c r="H324" i="1"/>
  <c r="G324" i="1"/>
  <c r="H348" i="1"/>
  <c r="G351" i="1"/>
  <c r="G362" i="1"/>
  <c r="G374" i="1"/>
  <c r="G387" i="1"/>
  <c r="G396" i="1"/>
  <c r="H399" i="1"/>
  <c r="H404" i="1"/>
  <c r="G404" i="1"/>
  <c r="H422" i="1"/>
  <c r="G428" i="1"/>
  <c r="H431" i="1"/>
  <c r="H436" i="1"/>
  <c r="G436" i="1"/>
  <c r="H461" i="1"/>
  <c r="G461" i="1"/>
  <c r="H470" i="1"/>
  <c r="G472" i="1"/>
  <c r="G484" i="1"/>
  <c r="H496" i="1"/>
  <c r="G496" i="1"/>
  <c r="G504" i="1"/>
  <c r="H507" i="1"/>
  <c r="G550" i="1"/>
  <c r="H230" i="1"/>
  <c r="G230" i="1"/>
  <c r="H347" i="1"/>
  <c r="G347" i="1"/>
  <c r="G5" i="1"/>
  <c r="G13" i="1"/>
  <c r="G21" i="1"/>
  <c r="G29" i="1"/>
  <c r="G41" i="1"/>
  <c r="G49" i="1"/>
  <c r="G61" i="1"/>
  <c r="G69" i="1"/>
  <c r="G77" i="1"/>
  <c r="G85" i="1"/>
  <c r="H115" i="1"/>
  <c r="H131" i="1"/>
  <c r="H139" i="1"/>
  <c r="H179" i="1"/>
  <c r="H187" i="1"/>
  <c r="H250" i="1"/>
  <c r="G250" i="1"/>
  <c r="H282" i="1"/>
  <c r="G282" i="1"/>
  <c r="H291" i="1"/>
  <c r="H364" i="1"/>
  <c r="H370" i="1"/>
  <c r="H421" i="1"/>
  <c r="G421" i="1"/>
  <c r="G451" i="1"/>
  <c r="G498" i="1"/>
  <c r="G544" i="1"/>
  <c r="G781" i="1"/>
  <c r="H781" i="1"/>
  <c r="H25" i="1"/>
  <c r="H31" i="1"/>
  <c r="H55" i="1"/>
  <c r="H63" i="1"/>
  <c r="H71" i="1"/>
  <c r="H79" i="1"/>
  <c r="H113" i="1"/>
  <c r="H137" i="1"/>
  <c r="H92" i="1"/>
  <c r="H100" i="1"/>
  <c r="H108" i="1"/>
  <c r="H116" i="1"/>
  <c r="H124" i="1"/>
  <c r="H132" i="1"/>
  <c r="H140" i="1"/>
  <c r="H156" i="1"/>
  <c r="H164" i="1"/>
  <c r="H172" i="1"/>
  <c r="H188" i="1"/>
  <c r="H200" i="1"/>
  <c r="G200" i="1"/>
  <c r="H209" i="1"/>
  <c r="H216" i="1"/>
  <c r="G216" i="1"/>
  <c r="H225" i="1"/>
  <c r="H232" i="1"/>
  <c r="G232" i="1"/>
  <c r="H241" i="1"/>
  <c r="H248" i="1"/>
  <c r="G248" i="1"/>
  <c r="H257" i="1"/>
  <c r="H264" i="1"/>
  <c r="G264" i="1"/>
  <c r="H273" i="1"/>
  <c r="H280" i="1"/>
  <c r="G280" i="1"/>
  <c r="H289" i="1"/>
  <c r="H293" i="1"/>
  <c r="G293" i="1"/>
  <c r="H308" i="1"/>
  <c r="G308" i="1"/>
  <c r="H332" i="1"/>
  <c r="G335" i="1"/>
  <c r="H341" i="1"/>
  <c r="G341" i="1"/>
  <c r="H349" i="1"/>
  <c r="G349" i="1"/>
  <c r="G371" i="1"/>
  <c r="H388" i="1"/>
  <c r="G388" i="1"/>
  <c r="G415" i="1"/>
  <c r="H444" i="1"/>
  <c r="G447" i="1"/>
  <c r="H526" i="1"/>
  <c r="G526" i="1"/>
  <c r="G745" i="1"/>
  <c r="H745" i="1"/>
  <c r="G777" i="1"/>
  <c r="H777" i="1"/>
  <c r="H262" i="1"/>
  <c r="G262" i="1"/>
  <c r="G9" i="1"/>
  <c r="G15" i="1"/>
  <c r="G59" i="1"/>
  <c r="G67" i="1"/>
  <c r="G75" i="1"/>
  <c r="H195" i="1"/>
  <c r="H227" i="1"/>
  <c r="H275" i="1"/>
  <c r="H315" i="1"/>
  <c r="G315" i="1"/>
  <c r="G406" i="1"/>
  <c r="H427" i="1"/>
  <c r="G427" i="1"/>
  <c r="H11" i="1"/>
  <c r="H17" i="1"/>
  <c r="H47" i="1"/>
  <c r="H97" i="1"/>
  <c r="H129" i="1"/>
  <c r="H145" i="1"/>
  <c r="H161" i="1"/>
  <c r="H169" i="1"/>
  <c r="H177"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H95" i="1"/>
  <c r="H103" i="1"/>
  <c r="H111" i="1"/>
  <c r="H119" i="1"/>
  <c r="H127" i="1"/>
  <c r="H135" i="1"/>
  <c r="H143" i="1"/>
  <c r="H151" i="1"/>
  <c r="H159" i="1"/>
  <c r="H167" i="1"/>
  <c r="H175" i="1"/>
  <c r="H210" i="1"/>
  <c r="G210" i="1"/>
  <c r="H242" i="1"/>
  <c r="G242" i="1"/>
  <c r="H258" i="1"/>
  <c r="G258" i="1"/>
  <c r="H274" i="1"/>
  <c r="G274" i="1"/>
  <c r="H290" i="1"/>
  <c r="G290" i="1"/>
  <c r="H325" i="1"/>
  <c r="G325" i="1"/>
  <c r="H333" i="1"/>
  <c r="G333" i="1"/>
  <c r="H363" i="1"/>
  <c r="G363" i="1"/>
  <c r="H372" i="1"/>
  <c r="G372" i="1"/>
  <c r="H405" i="1"/>
  <c r="G405" i="1"/>
  <c r="H437" i="1"/>
  <c r="G437" i="1"/>
  <c r="H445" i="1"/>
  <c r="G445" i="1"/>
  <c r="H482" i="1"/>
  <c r="G482" i="1"/>
  <c r="H510" i="1"/>
  <c r="G510" i="1"/>
  <c r="H521" i="1"/>
  <c r="H540" i="1"/>
  <c r="G540" i="1"/>
  <c r="G733" i="1"/>
  <c r="H733" i="1"/>
  <c r="G765" i="1"/>
  <c r="H765" i="1"/>
  <c r="H214" i="1"/>
  <c r="G214" i="1"/>
  <c r="H278" i="1"/>
  <c r="G278" i="1"/>
  <c r="G23" i="1"/>
  <c r="G39" i="1"/>
  <c r="H91" i="1"/>
  <c r="H155" i="1"/>
  <c r="H163" i="1"/>
  <c r="H171" i="1"/>
  <c r="H211" i="1"/>
  <c r="H266" i="1"/>
  <c r="G266" i="1"/>
  <c r="G339" i="1"/>
  <c r="G367" i="1"/>
  <c r="H395" i="1"/>
  <c r="G395" i="1"/>
  <c r="G438" i="1"/>
  <c r="H528" i="1"/>
  <c r="G528" i="1"/>
  <c r="G749" i="1"/>
  <c r="H749" i="1"/>
  <c r="H110" i="1"/>
  <c r="G180" i="1"/>
  <c r="H105" i="1"/>
  <c r="H153" i="1"/>
  <c r="G96" i="1"/>
  <c r="H98" i="1"/>
  <c r="G104" i="1"/>
  <c r="H106" i="1"/>
  <c r="G112" i="1"/>
  <c r="H114" i="1"/>
  <c r="G120" i="1"/>
  <c r="H122" i="1"/>
  <c r="G128" i="1"/>
  <c r="G136" i="1"/>
  <c r="H138" i="1"/>
  <c r="G144" i="1"/>
  <c r="H146" i="1"/>
  <c r="G152" i="1"/>
  <c r="H154" i="1"/>
  <c r="H162" i="1"/>
  <c r="G168" i="1"/>
  <c r="H170" i="1"/>
  <c r="G176" i="1"/>
  <c r="H178" i="1"/>
  <c r="G184" i="1"/>
  <c r="H186" i="1"/>
  <c r="G192" i="1"/>
  <c r="H194" i="1"/>
  <c r="H197" i="1"/>
  <c r="G201" i="1"/>
  <c r="H204" i="1"/>
  <c r="G204" i="1"/>
  <c r="H213" i="1"/>
  <c r="H220" i="1"/>
  <c r="G220" i="1"/>
  <c r="H229" i="1"/>
  <c r="G233" i="1"/>
  <c r="H236" i="1"/>
  <c r="G236" i="1"/>
  <c r="H245" i="1"/>
  <c r="G249" i="1"/>
  <c r="H252" i="1"/>
  <c r="G252" i="1"/>
  <c r="H261" i="1"/>
  <c r="G265" i="1"/>
  <c r="H268" i="1"/>
  <c r="G268" i="1"/>
  <c r="H277" i="1"/>
  <c r="G281" i="1"/>
  <c r="H284" i="1"/>
  <c r="G284" i="1"/>
  <c r="H294" i="1"/>
  <c r="H309" i="1"/>
  <c r="G309" i="1"/>
  <c r="H317" i="1"/>
  <c r="G317" i="1"/>
  <c r="H338" i="1"/>
  <c r="H342" i="1"/>
  <c r="H350" i="1"/>
  <c r="G358" i="1"/>
  <c r="H380" i="1"/>
  <c r="G383" i="1"/>
  <c r="H389" i="1"/>
  <c r="G389" i="1"/>
  <c r="H397" i="1"/>
  <c r="G397" i="1"/>
  <c r="H429" i="1"/>
  <c r="G429" i="1"/>
  <c r="H450" i="1"/>
  <c r="H454" i="1"/>
  <c r="G467" i="1"/>
  <c r="G474" i="1"/>
  <c r="H477" i="1"/>
  <c r="H494" i="1"/>
  <c r="G494" i="1"/>
  <c r="H505" i="1"/>
  <c r="H514" i="1"/>
  <c r="D35" i="6"/>
  <c r="F36" i="6"/>
  <c r="C1431" i="1"/>
  <c r="E5" i="7"/>
  <c r="D1538" i="1"/>
  <c r="H313" i="1"/>
  <c r="H329" i="1"/>
  <c r="H345" i="1"/>
  <c r="H361" i="1"/>
  <c r="H377" i="1"/>
  <c r="H393" i="1"/>
  <c r="H409" i="1"/>
  <c r="H441" i="1"/>
  <c r="H457" i="1"/>
  <c r="H501" i="1"/>
  <c r="H517" i="1"/>
  <c r="H1147" i="1"/>
  <c r="G1147" i="1"/>
  <c r="H311" i="1"/>
  <c r="H327" i="1"/>
  <c r="H343" i="1"/>
  <c r="H359" i="1"/>
  <c r="H375" i="1"/>
  <c r="H391" i="1"/>
  <c r="H407" i="1"/>
  <c r="H423" i="1"/>
  <c r="H439" i="1"/>
  <c r="H455" i="1"/>
  <c r="H471" i="1"/>
  <c r="H499" i="1"/>
  <c r="H515" i="1"/>
  <c r="H1019" i="1"/>
  <c r="G1019" i="1"/>
  <c r="H1027" i="1"/>
  <c r="G1027" i="1"/>
  <c r="H1035" i="1"/>
  <c r="G1035" i="1"/>
  <c r="H1043" i="1"/>
  <c r="G1043" i="1"/>
  <c r="H1051" i="1"/>
  <c r="G1051" i="1"/>
  <c r="H1059" i="1"/>
  <c r="G1059" i="1"/>
  <c r="H1067" i="1"/>
  <c r="G1067" i="1"/>
  <c r="H1131" i="1"/>
  <c r="G1131" i="1"/>
  <c r="H1141" i="1"/>
  <c r="G1141" i="1"/>
  <c r="H469" i="1"/>
  <c r="H483" i="1"/>
  <c r="H497" i="1"/>
  <c r="H513" i="1"/>
  <c r="H741" i="1"/>
  <c r="H757" i="1"/>
  <c r="H773" i="1"/>
  <c r="H1125" i="1"/>
  <c r="G1125" i="1"/>
  <c r="H1230" i="1"/>
  <c r="G1230" i="1"/>
  <c r="G1364" i="1"/>
  <c r="H1364" i="1"/>
  <c r="H1371" i="1"/>
  <c r="G1371"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H1100" i="1"/>
  <c r="G1100" i="1"/>
  <c r="H305" i="1"/>
  <c r="H321" i="1"/>
  <c r="H337" i="1"/>
  <c r="H353" i="1"/>
  <c r="H369" i="1"/>
  <c r="H385" i="1"/>
  <c r="H401" i="1"/>
  <c r="H433" i="1"/>
  <c r="H449" i="1"/>
  <c r="G453" i="1"/>
  <c r="H465" i="1"/>
  <c r="H479" i="1"/>
  <c r="H493" i="1"/>
  <c r="H509" i="1"/>
  <c r="H525" i="1"/>
  <c r="H737" i="1"/>
  <c r="H753" i="1"/>
  <c r="H769" i="1"/>
  <c r="H1234" i="1"/>
  <c r="G1234" i="1"/>
  <c r="H1273" i="1"/>
  <c r="G1273" i="1"/>
  <c r="H1013" i="1"/>
  <c r="G1013" i="1"/>
  <c r="G1087" i="1"/>
  <c r="G1111" i="1"/>
  <c r="H1117" i="1"/>
  <c r="G1117" i="1"/>
  <c r="H1237" i="1"/>
  <c r="G1237" i="1"/>
  <c r="H1262" i="1"/>
  <c r="G1262" i="1"/>
  <c r="G1422" i="1"/>
  <c r="H1422" i="1"/>
  <c r="G1476" i="1"/>
  <c r="H1476" i="1"/>
  <c r="H1527" i="1"/>
  <c r="G1527" i="1"/>
  <c r="E218" i="5"/>
  <c r="D1223" i="1"/>
  <c r="H35" i="3"/>
  <c r="C1570" i="1"/>
  <c r="H1658" i="1"/>
  <c r="G1658" i="1"/>
  <c r="H1087" i="1"/>
  <c r="H1101" i="1"/>
  <c r="G1101" i="1"/>
  <c r="H1108" i="1"/>
  <c r="G1108" i="1"/>
  <c r="H1111" i="1"/>
  <c r="H1161" i="1"/>
  <c r="G1161" i="1"/>
  <c r="H1177" i="1"/>
  <c r="G1177" i="1"/>
  <c r="H1281" i="1"/>
  <c r="G1281" i="1"/>
  <c r="H1317" i="1"/>
  <c r="G1317" i="1"/>
  <c r="H1343" i="1"/>
  <c r="G1343"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1025" i="1"/>
  <c r="G1025" i="1"/>
  <c r="H1033" i="1"/>
  <c r="G1033" i="1"/>
  <c r="H1041" i="1"/>
  <c r="G1041" i="1"/>
  <c r="H1049" i="1"/>
  <c r="G1049" i="1"/>
  <c r="H1057" i="1"/>
  <c r="G1057" i="1"/>
  <c r="H1065" i="1"/>
  <c r="G1065" i="1"/>
  <c r="H1073" i="1"/>
  <c r="G1073" i="1"/>
  <c r="H1079" i="1"/>
  <c r="G1079" i="1"/>
  <c r="H1225" i="1"/>
  <c r="G1225" i="1"/>
  <c r="H1252" i="1"/>
  <c r="G1252" i="1"/>
  <c r="H1270" i="1"/>
  <c r="G1270" i="1"/>
  <c r="G1449" i="1"/>
  <c r="H1449" i="1"/>
  <c r="G1470" i="1"/>
  <c r="H1470" i="1"/>
  <c r="H1095" i="1"/>
  <c r="G1155" i="1"/>
  <c r="G1171" i="1"/>
  <c r="H1303" i="1"/>
  <c r="G1303" i="1"/>
  <c r="H1333" i="1"/>
  <c r="G1333"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H1023" i="1"/>
  <c r="G1023" i="1"/>
  <c r="H1031" i="1"/>
  <c r="G1031" i="1"/>
  <c r="H1039" i="1"/>
  <c r="G1039" i="1"/>
  <c r="H1047" i="1"/>
  <c r="G1047" i="1"/>
  <c r="H1055" i="1"/>
  <c r="G1055" i="1"/>
  <c r="H1063" i="1"/>
  <c r="G1063" i="1"/>
  <c r="H1071" i="1"/>
  <c r="G1071" i="1"/>
  <c r="H1077" i="1"/>
  <c r="G1077" i="1"/>
  <c r="H1085" i="1"/>
  <c r="G1085" i="1"/>
  <c r="H1092" i="1"/>
  <c r="G1092" i="1"/>
  <c r="G1103" i="1"/>
  <c r="H1109" i="1"/>
  <c r="G1109" i="1"/>
  <c r="H1116" i="1"/>
  <c r="G1116" i="1"/>
  <c r="H1119" i="1"/>
  <c r="H1139" i="1"/>
  <c r="G1139" i="1"/>
  <c r="H1205" i="1"/>
  <c r="G1205" i="1"/>
  <c r="H1257" i="1"/>
  <c r="G1257" i="1"/>
  <c r="H1311" i="1"/>
  <c r="G1311" i="1"/>
  <c r="H1015" i="1"/>
  <c r="G1015" i="1"/>
  <c r="H1153" i="1"/>
  <c r="G1153" i="1"/>
  <c r="H1169" i="1"/>
  <c r="G1169" i="1"/>
  <c r="H1239" i="1"/>
  <c r="G1239" i="1"/>
  <c r="H1090" i="1"/>
  <c r="G1090" i="1"/>
  <c r="H1098" i="1"/>
  <c r="G1098" i="1"/>
  <c r="H1106" i="1"/>
  <c r="G1106" i="1"/>
  <c r="H1114" i="1"/>
  <c r="G1114" i="1"/>
  <c r="H1122" i="1"/>
  <c r="G1122" i="1"/>
  <c r="H1221" i="1"/>
  <c r="G1221" i="1"/>
  <c r="H1263" i="1"/>
  <c r="G1263" i="1"/>
  <c r="H1287" i="1"/>
  <c r="G1287" i="1"/>
  <c r="G1412" i="1"/>
  <c r="H1412" i="1"/>
  <c r="G1473" i="1"/>
  <c r="H1473" i="1"/>
  <c r="H1088" i="1"/>
  <c r="G1088" i="1"/>
  <c r="H1096" i="1"/>
  <c r="G1096" i="1"/>
  <c r="H1104" i="1"/>
  <c r="G1104" i="1"/>
  <c r="H1112" i="1"/>
  <c r="G1112" i="1"/>
  <c r="H1120" i="1"/>
  <c r="G1120" i="1"/>
  <c r="H1200" i="1"/>
  <c r="G1200" i="1"/>
  <c r="H1207" i="1"/>
  <c r="G1207" i="1"/>
  <c r="H1228" i="1"/>
  <c r="G1228" i="1"/>
  <c r="H1260" i="1"/>
  <c r="G1260" i="1"/>
  <c r="H1277" i="1"/>
  <c r="G1446" i="1"/>
  <c r="H1446" i="1"/>
  <c r="H1216" i="1"/>
  <c r="G1216" i="1"/>
  <c r="H1243" i="1"/>
  <c r="H1247" i="1"/>
  <c r="G1247" i="1"/>
  <c r="H1271" i="1"/>
  <c r="G1271" i="1"/>
  <c r="H1295" i="1"/>
  <c r="G1295" i="1"/>
  <c r="G1398" i="1"/>
  <c r="H1398" i="1"/>
  <c r="G1500" i="1"/>
  <c r="H1500" i="1"/>
  <c r="H1086" i="1"/>
  <c r="G1086" i="1"/>
  <c r="G1091" i="1"/>
  <c r="H1094" i="1"/>
  <c r="G1094" i="1"/>
  <c r="G1099" i="1"/>
  <c r="H1102" i="1"/>
  <c r="G1102" i="1"/>
  <c r="G1107" i="1"/>
  <c r="H1110" i="1"/>
  <c r="G1110" i="1"/>
  <c r="G1115" i="1"/>
  <c r="H1118" i="1"/>
  <c r="G1118" i="1"/>
  <c r="G1123" i="1"/>
  <c r="G1189" i="1"/>
  <c r="H1197" i="1"/>
  <c r="H1213" i="1"/>
  <c r="H1235" i="1"/>
  <c r="G1235" i="1"/>
  <c r="H1244" i="1"/>
  <c r="G1244" i="1"/>
  <c r="G1305" i="1"/>
  <c r="H1327" i="1"/>
  <c r="G1327" i="1"/>
  <c r="H1349" i="1"/>
  <c r="G1349" i="1"/>
  <c r="H1389" i="1"/>
  <c r="G1389" i="1"/>
  <c r="G1436" i="1"/>
  <c r="H1436" i="1"/>
  <c r="H1198" i="1"/>
  <c r="G1198" i="1"/>
  <c r="H1214" i="1"/>
  <c r="G1214" i="1"/>
  <c r="H1255" i="1"/>
  <c r="G1255" i="1"/>
  <c r="H1268" i="1"/>
  <c r="G1268" i="1"/>
  <c r="H1279" i="1"/>
  <c r="G1279" i="1"/>
  <c r="G1425" i="1"/>
  <c r="H1425" i="1"/>
  <c r="H1258" i="1"/>
  <c r="G1258" i="1"/>
  <c r="H1266" i="1"/>
  <c r="G1266" i="1"/>
  <c r="G1380" i="1"/>
  <c r="H1380" i="1"/>
  <c r="G1409" i="1"/>
  <c r="H1409" i="1"/>
  <c r="G1433" i="1"/>
  <c r="H1433" i="1"/>
  <c r="G1460" i="1"/>
  <c r="H1460" i="1"/>
  <c r="G1497" i="1"/>
  <c r="H1497" i="1"/>
  <c r="H1525" i="1"/>
  <c r="G1525" i="1"/>
  <c r="H1528" i="1"/>
  <c r="G1528" i="1"/>
  <c r="H1553" i="1"/>
  <c r="G1553" i="1"/>
  <c r="I1553" i="1" s="1"/>
  <c r="J1553" i="1"/>
  <c r="H1590" i="1"/>
  <c r="G1590" i="1"/>
  <c r="H1657" i="1"/>
  <c r="G1657" i="1"/>
  <c r="H1250" i="1"/>
  <c r="G1250" i="1"/>
  <c r="H1315" i="1"/>
  <c r="H1331" i="1"/>
  <c r="H1347" i="1"/>
  <c r="G1359" i="1"/>
  <c r="G1362" i="1"/>
  <c r="H1362" i="1"/>
  <c r="H1387" i="1"/>
  <c r="G1387" i="1"/>
  <c r="G1457" i="1"/>
  <c r="H1457" i="1"/>
  <c r="H1522" i="1"/>
  <c r="G1522" i="1"/>
  <c r="J1580" i="1"/>
  <c r="H1580" i="1"/>
  <c r="G1580" i="1"/>
  <c r="I1580" i="1" s="1"/>
  <c r="H1654" i="1"/>
  <c r="G1654" i="1"/>
  <c r="D134" i="4"/>
  <c r="F135" i="4"/>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2" i="1"/>
  <c r="G1184" i="1"/>
  <c r="G1186" i="1"/>
  <c r="G1188" i="1"/>
  <c r="G1190" i="1"/>
  <c r="G1192" i="1"/>
  <c r="G1194" i="1"/>
  <c r="G1196" i="1"/>
  <c r="G1203" i="1"/>
  <c r="G1212" i="1"/>
  <c r="G1219" i="1"/>
  <c r="G1226" i="1"/>
  <c r="G1233" i="1"/>
  <c r="G1242" i="1"/>
  <c r="H1256" i="1"/>
  <c r="G1256" i="1"/>
  <c r="G1261" i="1"/>
  <c r="H1264" i="1"/>
  <c r="G1264" i="1"/>
  <c r="G1269" i="1"/>
  <c r="H1272" i="1"/>
  <c r="G1272" i="1"/>
  <c r="G1277" i="1"/>
  <c r="G1285" i="1"/>
  <c r="G1293" i="1"/>
  <c r="G1301" i="1"/>
  <c r="G1309" i="1"/>
  <c r="G1321" i="1"/>
  <c r="G1337" i="1"/>
  <c r="G1353" i="1"/>
  <c r="H1369" i="1"/>
  <c r="G1369" i="1"/>
  <c r="G1396" i="1"/>
  <c r="H1396" i="1"/>
  <c r="H1406" i="1"/>
  <c r="G1420" i="1"/>
  <c r="H1420" i="1"/>
  <c r="G1444" i="1"/>
  <c r="H1444" i="1"/>
  <c r="G1481" i="1"/>
  <c r="H1481" i="1"/>
  <c r="H1494" i="1"/>
  <c r="G1508" i="1"/>
  <c r="H1508" i="1"/>
  <c r="H1518" i="1"/>
  <c r="G1210" i="1"/>
  <c r="G1240" i="1"/>
  <c r="H1248" i="1"/>
  <c r="G1248" i="1"/>
  <c r="H1319" i="1"/>
  <c r="G1331" i="1"/>
  <c r="H1335" i="1"/>
  <c r="G1347" i="1"/>
  <c r="H1351" i="1"/>
  <c r="G1375" i="1"/>
  <c r="G1378" i="1"/>
  <c r="H1378" i="1"/>
  <c r="G1417" i="1"/>
  <c r="H1417" i="1"/>
  <c r="G1441" i="1"/>
  <c r="H1441" i="1"/>
  <c r="H1454" i="1"/>
  <c r="G1468" i="1"/>
  <c r="H1468" i="1"/>
  <c r="G1505" i="1"/>
  <c r="H1505" i="1"/>
  <c r="F7" i="4"/>
  <c r="E49" i="4"/>
  <c r="D45" i="1" s="1"/>
  <c r="F68" i="4"/>
  <c r="F129" i="4"/>
  <c r="D125" i="4"/>
  <c r="G1357" i="1"/>
  <c r="H1366" i="1"/>
  <c r="H1385" i="1"/>
  <c r="G1385" i="1"/>
  <c r="G1404" i="1"/>
  <c r="H1404" i="1"/>
  <c r="G1465" i="1"/>
  <c r="H1465" i="1"/>
  <c r="G1492" i="1"/>
  <c r="H1492" i="1"/>
  <c r="G1516" i="1"/>
  <c r="H1516" i="1"/>
  <c r="J1540" i="1"/>
  <c r="H1540" i="1"/>
  <c r="H1202" i="1"/>
  <c r="H1246" i="1"/>
  <c r="G1246" i="1"/>
  <c r="H1323" i="1"/>
  <c r="H1339" i="1"/>
  <c r="H1355" i="1"/>
  <c r="G1394" i="1"/>
  <c r="H1394" i="1"/>
  <c r="G1401" i="1"/>
  <c r="H1401" i="1"/>
  <c r="G1428" i="1"/>
  <c r="H1428" i="1"/>
  <c r="G1452" i="1"/>
  <c r="H1452" i="1"/>
  <c r="G1489" i="1"/>
  <c r="H1489" i="1"/>
  <c r="G1513" i="1"/>
  <c r="H1513" i="1"/>
  <c r="G1540" i="1"/>
  <c r="J1566" i="1"/>
  <c r="H1566" i="1"/>
  <c r="G1566" i="1"/>
  <c r="I1566" i="1" s="1"/>
  <c r="H1519" i="1"/>
  <c r="G1519" i="1"/>
  <c r="H1595" i="1"/>
  <c r="G1595" i="1"/>
  <c r="H1617" i="1"/>
  <c r="G1617" i="1"/>
  <c r="H1673" i="1"/>
  <c r="G1673" i="1"/>
  <c r="E7" i="4"/>
  <c r="F8" i="4"/>
  <c r="D321" i="4"/>
  <c r="F322" i="4"/>
  <c r="H1529" i="1"/>
  <c r="G1529" i="1"/>
  <c r="J1563" i="1"/>
  <c r="H1563" i="1"/>
  <c r="J1567" i="1"/>
  <c r="H1567" i="1"/>
  <c r="H1614" i="1"/>
  <c r="G1614" i="1"/>
  <c r="H1643" i="1"/>
  <c r="G1643" i="1"/>
  <c r="G1670" i="1"/>
  <c r="D309" i="4"/>
  <c r="F310" i="4"/>
  <c r="H1360" i="1"/>
  <c r="G1367" i="1"/>
  <c r="H1376" i="1"/>
  <c r="G1383" i="1"/>
  <c r="H1392" i="1"/>
  <c r="H1399" i="1"/>
  <c r="G1405" i="1"/>
  <c r="H1407" i="1"/>
  <c r="G1413" i="1"/>
  <c r="H1415" i="1"/>
  <c r="G1421" i="1"/>
  <c r="H1423" i="1"/>
  <c r="G1429" i="1"/>
  <c r="G1437" i="1"/>
  <c r="H1439" i="1"/>
  <c r="G1445" i="1"/>
  <c r="H1447" i="1"/>
  <c r="G1453" i="1"/>
  <c r="H1455" i="1"/>
  <c r="G1461" i="1"/>
  <c r="H1463" i="1"/>
  <c r="G1469" i="1"/>
  <c r="H1471" i="1"/>
  <c r="G1477" i="1"/>
  <c r="H1479" i="1"/>
  <c r="G1485" i="1"/>
  <c r="H1487" i="1"/>
  <c r="G1493" i="1"/>
  <c r="H1495" i="1"/>
  <c r="G1501" i="1"/>
  <c r="H1503" i="1"/>
  <c r="H1511" i="1"/>
  <c r="G1517" i="1"/>
  <c r="H1520" i="1"/>
  <c r="G1520" i="1"/>
  <c r="H1535" i="1"/>
  <c r="G1535" i="1"/>
  <c r="I1550" i="1"/>
  <c r="J1572" i="1"/>
  <c r="H1572" i="1"/>
  <c r="G1572" i="1"/>
  <c r="I1572" i="1" s="1"/>
  <c r="G1667"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H1358" i="1"/>
  <c r="G1365" i="1"/>
  <c r="H1374" i="1"/>
  <c r="G1381" i="1"/>
  <c r="H1390" i="1"/>
  <c r="G1397" i="1"/>
  <c r="H1402" i="1"/>
  <c r="H1410" i="1"/>
  <c r="H1418" i="1"/>
  <c r="H1426" i="1"/>
  <c r="H1434" i="1"/>
  <c r="H1442" i="1"/>
  <c r="H1450" i="1"/>
  <c r="H1458" i="1"/>
  <c r="H1466" i="1"/>
  <c r="H1474" i="1"/>
  <c r="H1482" i="1"/>
  <c r="H1490" i="1"/>
  <c r="H1498" i="1"/>
  <c r="H1506" i="1"/>
  <c r="H1514" i="1"/>
  <c r="H1539" i="1"/>
  <c r="G1539" i="1"/>
  <c r="J1559" i="1"/>
  <c r="H1559" i="1"/>
  <c r="G1559" i="1"/>
  <c r="I1559" i="1" s="1"/>
  <c r="G1563" i="1"/>
  <c r="I1563" i="1" s="1"/>
  <c r="G1567" i="1"/>
  <c r="H1611" i="1"/>
  <c r="G1611" i="1"/>
  <c r="H1619" i="1"/>
  <c r="G1619" i="1"/>
  <c r="G1403" i="1"/>
  <c r="G1411" i="1"/>
  <c r="G1419" i="1"/>
  <c r="G1427" i="1"/>
  <c r="G1435" i="1"/>
  <c r="G1443" i="1"/>
  <c r="G1451" i="1"/>
  <c r="G1459" i="1"/>
  <c r="G1467" i="1"/>
  <c r="G1475" i="1"/>
  <c r="G1483" i="1"/>
  <c r="G1491" i="1"/>
  <c r="G1499" i="1"/>
  <c r="G1507" i="1"/>
  <c r="G1515" i="1"/>
  <c r="H1521" i="1"/>
  <c r="G1521" i="1"/>
  <c r="H1524" i="1"/>
  <c r="H1533" i="1"/>
  <c r="G1533" i="1"/>
  <c r="H1625" i="1"/>
  <c r="G1625" i="1"/>
  <c r="D202" i="4"/>
  <c r="F203" i="4"/>
  <c r="H1523" i="1"/>
  <c r="G1523" i="1"/>
  <c r="H1531" i="1"/>
  <c r="G1531" i="1"/>
  <c r="J1546" i="1"/>
  <c r="H1546" i="1"/>
  <c r="G1546" i="1"/>
  <c r="J1550" i="1"/>
  <c r="H1550" i="1"/>
  <c r="J1556" i="1"/>
  <c r="H1556" i="1"/>
  <c r="I1556" i="1" s="1"/>
  <c r="J1560" i="1"/>
  <c r="H1560" i="1"/>
  <c r="I1560" i="1" s="1"/>
  <c r="J1573" i="1"/>
  <c r="H1573" i="1"/>
  <c r="I1573" i="1" s="1"/>
  <c r="J1579" i="1"/>
  <c r="H1579" i="1"/>
  <c r="G1579" i="1"/>
  <c r="I1579" i="1" s="1"/>
  <c r="H1585" i="1"/>
  <c r="G1585" i="1"/>
  <c r="H1601" i="1"/>
  <c r="G1601" i="1"/>
  <c r="H1649" i="1"/>
  <c r="G1649" i="1"/>
  <c r="D230" i="4"/>
  <c r="F412" i="4"/>
  <c r="F440" i="4"/>
  <c r="D431" i="4"/>
  <c r="E38" i="7"/>
  <c r="I36" i="3"/>
  <c r="D1576" i="1"/>
  <c r="H1576" i="1" s="1"/>
  <c r="H1554" i="1"/>
  <c r="G1582" i="1"/>
  <c r="G1598" i="1"/>
  <c r="H1633" i="1"/>
  <c r="G1633" i="1"/>
  <c r="G1646" i="1"/>
  <c r="H1681" i="1"/>
  <c r="G1681" i="1"/>
  <c r="E431" i="4"/>
  <c r="D629" i="4"/>
  <c r="F630" i="4"/>
  <c r="F91" i="4"/>
  <c r="D164" i="4"/>
  <c r="D491" i="4"/>
  <c r="F492" i="4"/>
  <c r="H1665" i="1"/>
  <c r="G1665" i="1"/>
  <c r="D106" i="4"/>
  <c r="F107" i="4"/>
  <c r="D12" i="5"/>
  <c r="D7" i="5" s="1"/>
  <c r="F13" i="5"/>
  <c r="F99" i="6"/>
  <c r="D89" i="6"/>
  <c r="H1593" i="1"/>
  <c r="G1593" i="1"/>
  <c r="H1609" i="1"/>
  <c r="G1609" i="1"/>
  <c r="H1641" i="1"/>
  <c r="G1641" i="1"/>
  <c r="F165" i="4"/>
  <c r="F273" i="4"/>
  <c r="F470" i="4"/>
  <c r="D466" i="4"/>
  <c r="D535" i="4"/>
  <c r="F536" i="4"/>
  <c r="E12" i="5"/>
  <c r="D1017" i="1" s="1"/>
  <c r="H1542" i="1"/>
  <c r="G1542" i="1"/>
  <c r="I1542" i="1" s="1"/>
  <c r="H1549" i="1"/>
  <c r="G1549" i="1"/>
  <c r="G1576" i="1"/>
  <c r="G1606" i="1"/>
  <c r="G1638" i="1"/>
  <c r="E273" i="4"/>
  <c r="D269" i="1" s="1"/>
  <c r="H269" i="1" s="1"/>
  <c r="F274" i="4"/>
  <c r="F607" i="4"/>
  <c r="G156" i="9"/>
  <c r="E156" i="9" s="1"/>
  <c r="B156" i="9" s="1"/>
  <c r="D177" i="5"/>
  <c r="F185" i="5"/>
  <c r="D44" i="8"/>
  <c r="D49" i="4"/>
  <c r="F154" i="4"/>
  <c r="H335" i="9"/>
  <c r="E176" i="5"/>
  <c r="F236" i="5"/>
  <c r="D218" i="5"/>
  <c r="E141" i="6"/>
  <c r="I27" i="3"/>
  <c r="F355" i="4"/>
  <c r="G314" i="9"/>
  <c r="E314" i="9" s="1"/>
  <c r="B314" i="9" s="1"/>
  <c r="D147" i="5"/>
  <c r="F150" i="5"/>
  <c r="G315" i="9"/>
  <c r="D82" i="4"/>
  <c r="D221" i="4"/>
  <c r="D373" i="4"/>
  <c r="F374" i="4"/>
  <c r="F427" i="4"/>
  <c r="D479" i="4"/>
  <c r="E571" i="4"/>
  <c r="D565" i="1" s="1"/>
  <c r="E70" i="5"/>
  <c r="G313" i="9"/>
  <c r="E313" i="9" s="1"/>
  <c r="B313" i="9" s="1"/>
  <c r="D88" i="5"/>
  <c r="F89" i="5"/>
  <c r="H314" i="9"/>
  <c r="H315" i="9"/>
  <c r="E147" i="5"/>
  <c r="D1152" i="1" s="1"/>
  <c r="E250" i="5"/>
  <c r="F13" i="6"/>
  <c r="D5" i="6"/>
  <c r="F122" i="6"/>
  <c r="D114" i="6"/>
  <c r="F44" i="4"/>
  <c r="E82" i="4"/>
  <c r="D78" i="1" s="1"/>
  <c r="E373" i="4"/>
  <c r="D119" i="5"/>
  <c r="E119" i="5"/>
  <c r="D1124" i="1" s="1"/>
  <c r="D202" i="5"/>
  <c r="F203" i="5"/>
  <c r="G181" i="9"/>
  <c r="E181" i="9" s="1"/>
  <c r="B181" i="9" s="1"/>
  <c r="G197" i="9"/>
  <c r="E197" i="9" s="1"/>
  <c r="B197" i="9" s="1"/>
  <c r="G187" i="9"/>
  <c r="E187" i="9" s="1"/>
  <c r="B187" i="9" s="1"/>
  <c r="H179" i="9"/>
  <c r="H308" i="9"/>
  <c r="M228" i="9"/>
  <c r="G179" i="9"/>
  <c r="E179" i="9" s="1"/>
  <c r="B179" i="9" s="1"/>
  <c r="G177" i="9"/>
  <c r="E177" i="9" s="1"/>
  <c r="B177" i="9" s="1"/>
  <c r="G175" i="9"/>
  <c r="E175" i="9" s="1"/>
  <c r="B175" i="9" s="1"/>
  <c r="G308" i="9"/>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90" i="9"/>
  <c r="G193" i="9"/>
  <c r="E193" i="9" s="1"/>
  <c r="B193" i="9" s="1"/>
  <c r="B238" i="9"/>
  <c r="B254" i="9"/>
  <c r="B270" i="9"/>
  <c r="B286" i="9"/>
  <c r="E69" i="9"/>
  <c r="B69" i="9" s="1"/>
  <c r="G183" i="9"/>
  <c r="E183" i="9" s="1"/>
  <c r="B183" i="9" s="1"/>
  <c r="G199" i="9"/>
  <c r="E199" i="9" s="1"/>
  <c r="B199" i="9" s="1"/>
  <c r="F238" i="9"/>
  <c r="B245" i="9"/>
  <c r="G189" i="9"/>
  <c r="E189" i="9" s="1"/>
  <c r="B189" i="9" s="1"/>
  <c r="G205" i="9"/>
  <c r="E205" i="9" s="1"/>
  <c r="B205" i="9" s="1"/>
  <c r="F153" i="4"/>
  <c r="B82" i="9"/>
  <c r="G195" i="9"/>
  <c r="E195" i="9" s="1"/>
  <c r="B195" i="9" s="1"/>
  <c r="B239" i="9"/>
  <c r="B255" i="9"/>
  <c r="B271" i="9"/>
  <c r="B287" i="9"/>
  <c r="E336" i="9"/>
  <c r="B336" i="9" s="1"/>
  <c r="F276" i="5"/>
  <c r="I10" i="9"/>
  <c r="G24" i="9"/>
  <c r="E24" i="9" s="1"/>
  <c r="G185" i="9"/>
  <c r="E185" i="9" s="1"/>
  <c r="B185" i="9" s="1"/>
  <c r="G201" i="9"/>
  <c r="E201" i="9" s="1"/>
  <c r="B201" i="9" s="1"/>
  <c r="G207" i="9"/>
  <c r="E207" i="9" s="1"/>
  <c r="B207" i="9" s="1"/>
  <c r="B246" i="9"/>
  <c r="E72" i="9"/>
  <c r="B72" i="9" s="1"/>
  <c r="B74" i="9"/>
  <c r="G191" i="9"/>
  <c r="E191" i="9" s="1"/>
  <c r="B191" i="9" s="1"/>
  <c r="B230" i="9"/>
  <c r="B237" i="9"/>
  <c r="F246" i="9"/>
  <c r="B253" i="9"/>
  <c r="F262" i="9"/>
  <c r="B262" i="9" s="1"/>
  <c r="B269" i="9"/>
  <c r="F278" i="9"/>
  <c r="B278" i="9" s="1"/>
  <c r="B285" i="9"/>
  <c r="F648" i="4" l="1"/>
  <c r="C642" i="1"/>
  <c r="F647" i="4"/>
  <c r="C641" i="1"/>
  <c r="F7" i="5"/>
  <c r="H22" i="3"/>
  <c r="C1012" i="1"/>
  <c r="F35" i="6"/>
  <c r="H28" i="3"/>
  <c r="C1430" i="1"/>
  <c r="E360" i="4"/>
  <c r="D368" i="1"/>
  <c r="F479" i="4"/>
  <c r="C473" i="1"/>
  <c r="F147" i="5"/>
  <c r="C1152" i="1"/>
  <c r="F466" i="4"/>
  <c r="C460" i="1"/>
  <c r="E430" i="4"/>
  <c r="D425" i="1"/>
  <c r="H565" i="1"/>
  <c r="G565" i="1"/>
  <c r="F535" i="4"/>
  <c r="C529" i="1"/>
  <c r="F321" i="4"/>
  <c r="C316" i="1"/>
  <c r="E309" i="9"/>
  <c r="B309" i="9" s="1"/>
  <c r="E7" i="5"/>
  <c r="I1549" i="1"/>
  <c r="F230" i="4"/>
  <c r="C226" i="1"/>
  <c r="I1567" i="1"/>
  <c r="E6" i="4"/>
  <c r="D3" i="1"/>
  <c r="F125" i="4"/>
  <c r="C121" i="1"/>
  <c r="I25" i="3"/>
  <c r="D1254" i="1"/>
  <c r="F89" i="6"/>
  <c r="C1484" i="1"/>
  <c r="F309" i="4"/>
  <c r="D308" i="4"/>
  <c r="C304" i="1"/>
  <c r="G269" i="1"/>
  <c r="I24" i="3"/>
  <c r="E175" i="5"/>
  <c r="D1179" i="1" s="1"/>
  <c r="D1180" i="1"/>
  <c r="F106" i="4"/>
  <c r="C102" i="1"/>
  <c r="F114" i="6"/>
  <c r="H30" i="3"/>
  <c r="C1509" i="1"/>
  <c r="F49" i="4"/>
  <c r="C45" i="1"/>
  <c r="G1538" i="1"/>
  <c r="H1538" i="1"/>
  <c r="B24" i="9"/>
  <c r="G337" i="9"/>
  <c r="E337" i="9" s="1"/>
  <c r="B337" i="9" s="1"/>
  <c r="F202" i="5"/>
  <c r="C1206" i="1"/>
  <c r="F88" i="5"/>
  <c r="D69" i="5"/>
  <c r="C1093" i="1"/>
  <c r="F221" i="4"/>
  <c r="C217" i="1"/>
  <c r="I31" i="3"/>
  <c r="D1536" i="1"/>
  <c r="K1480" i="9"/>
  <c r="G343" i="9"/>
  <c r="E343" i="9" s="1"/>
  <c r="B343" i="9" s="1"/>
  <c r="C1620" i="1"/>
  <c r="I39" i="3"/>
  <c r="F164" i="4"/>
  <c r="D152" i="4"/>
  <c r="C160" i="1"/>
  <c r="E152" i="4"/>
  <c r="H1223" i="1"/>
  <c r="G1223" i="1"/>
  <c r="I33" i="3"/>
  <c r="D1537" i="1"/>
  <c r="C1627" i="1"/>
  <c r="D45" i="8"/>
  <c r="F119" i="5"/>
  <c r="C1124" i="1"/>
  <c r="F373" i="4"/>
  <c r="D360" i="4"/>
  <c r="C368" i="1"/>
  <c r="F491" i="4"/>
  <c r="C485" i="1"/>
  <c r="F82" i="4"/>
  <c r="C78" i="1"/>
  <c r="G338" i="9"/>
  <c r="F218" i="5"/>
  <c r="C1222" i="1"/>
  <c r="F12" i="5"/>
  <c r="C1017" i="1"/>
  <c r="I35" i="3"/>
  <c r="D1570" i="1"/>
  <c r="H1570" i="1" s="1"/>
  <c r="D6" i="4"/>
  <c r="F134" i="4"/>
  <c r="C130" i="1"/>
  <c r="H338" i="9"/>
  <c r="D1222" i="1"/>
  <c r="G1431" i="1"/>
  <c r="H1431" i="1"/>
  <c r="G1653" i="1"/>
  <c r="H1653" i="1"/>
  <c r="G335" i="9"/>
  <c r="E335" i="9" s="1"/>
  <c r="B335" i="9" s="1"/>
  <c r="F177" i="5"/>
  <c r="D176" i="5"/>
  <c r="C1181" i="1"/>
  <c r="F629" i="4"/>
  <c r="C623" i="1"/>
  <c r="E535" i="4"/>
  <c r="F5" i="6"/>
  <c r="D141" i="6"/>
  <c r="G347" i="9" s="1"/>
  <c r="E347" i="9" s="1"/>
  <c r="H27" i="3"/>
  <c r="C1400" i="1"/>
  <c r="H19" i="9"/>
  <c r="E19" i="9" s="1"/>
  <c r="B19" i="9" s="1"/>
  <c r="E308" i="9"/>
  <c r="B308" i="9" s="1"/>
  <c r="G345" i="9"/>
  <c r="E345" i="9" s="1"/>
  <c r="E69" i="5"/>
  <c r="D1075" i="1"/>
  <c r="E315" i="9"/>
  <c r="B315" i="9" s="1"/>
  <c r="D430" i="4"/>
  <c r="D640" i="4" s="1"/>
  <c r="F431" i="4"/>
  <c r="C425" i="1"/>
  <c r="F202" i="4"/>
  <c r="C198" i="1"/>
  <c r="I1540" i="1"/>
  <c r="H642" i="1" l="1"/>
  <c r="G642" i="1"/>
  <c r="H641" i="1"/>
  <c r="G641" i="1"/>
  <c r="F640" i="4"/>
  <c r="C634" i="1"/>
  <c r="E346" i="9"/>
  <c r="B347" i="9"/>
  <c r="D418" i="4"/>
  <c r="F360" i="4"/>
  <c r="C355" i="1"/>
  <c r="H1152" i="1"/>
  <c r="G1152" i="1"/>
  <c r="H1075" i="1"/>
  <c r="G1075" i="1"/>
  <c r="E338" i="9"/>
  <c r="B338" i="9" s="1"/>
  <c r="H1124" i="1"/>
  <c r="G1124" i="1"/>
  <c r="E299" i="4"/>
  <c r="E300" i="4" s="1"/>
  <c r="I18" i="3"/>
  <c r="D148" i="1"/>
  <c r="G1509" i="1"/>
  <c r="H1509" i="1"/>
  <c r="G1254" i="1"/>
  <c r="H1254" i="1"/>
  <c r="H9" i="3"/>
  <c r="G1400" i="1"/>
  <c r="H1400" i="1"/>
  <c r="H368" i="1"/>
  <c r="G368" i="1"/>
  <c r="D639" i="4"/>
  <c r="F430" i="4"/>
  <c r="C424" i="1"/>
  <c r="H1222" i="1"/>
  <c r="G1222" i="1"/>
  <c r="G1484" i="1"/>
  <c r="H1484" i="1"/>
  <c r="H1206" i="1"/>
  <c r="G1206" i="1"/>
  <c r="D300" i="4"/>
  <c r="H17" i="3"/>
  <c r="D422" i="4"/>
  <c r="F6" i="4"/>
  <c r="C2" i="1"/>
  <c r="H78" i="1"/>
  <c r="G78" i="1"/>
  <c r="G160" i="1"/>
  <c r="H160" i="1"/>
  <c r="G1570" i="1"/>
  <c r="H473" i="1"/>
  <c r="G473" i="1"/>
  <c r="G1012" i="1"/>
  <c r="F69" i="5"/>
  <c r="H23" i="3"/>
  <c r="C1074" i="1"/>
  <c r="G460" i="1"/>
  <c r="H460" i="1"/>
  <c r="F141" i="6"/>
  <c r="C1536" i="1"/>
  <c r="H31" i="3"/>
  <c r="G121" i="1"/>
  <c r="H121" i="1"/>
  <c r="I22" i="3"/>
  <c r="E6" i="5"/>
  <c r="D1012" i="1"/>
  <c r="H1012" i="1" s="1"/>
  <c r="D6" i="5"/>
  <c r="H1620" i="1"/>
  <c r="G1620" i="1"/>
  <c r="H11" i="3"/>
  <c r="E422" i="4"/>
  <c r="I17" i="3"/>
  <c r="D2" i="1"/>
  <c r="D175" i="5"/>
  <c r="F176" i="5"/>
  <c r="H24" i="3"/>
  <c r="C1180" i="1"/>
  <c r="H45" i="1"/>
  <c r="G45" i="1"/>
  <c r="I23" i="3"/>
  <c r="D1074" i="1"/>
  <c r="H198" i="1"/>
  <c r="G198" i="1"/>
  <c r="E640" i="4"/>
  <c r="D634" i="1" s="1"/>
  <c r="D529" i="1"/>
  <c r="H529" i="1" s="1"/>
  <c r="D299" i="4"/>
  <c r="H18" i="3"/>
  <c r="F152" i="4"/>
  <c r="C148" i="1"/>
  <c r="G217" i="1"/>
  <c r="H217" i="1"/>
  <c r="G623" i="1"/>
  <c r="H623" i="1"/>
  <c r="H485" i="1"/>
  <c r="G485" i="1"/>
  <c r="H1627" i="1"/>
  <c r="G1627" i="1"/>
  <c r="G102" i="1"/>
  <c r="H102" i="1"/>
  <c r="G304" i="1"/>
  <c r="H304" i="1"/>
  <c r="H1181" i="1"/>
  <c r="G1181" i="1"/>
  <c r="G1430" i="1"/>
  <c r="H1430" i="1"/>
  <c r="G130" i="1"/>
  <c r="H130" i="1"/>
  <c r="H226" i="1"/>
  <c r="G226" i="1"/>
  <c r="B345" i="9"/>
  <c r="E344" i="9"/>
  <c r="I10" i="3" s="1"/>
  <c r="I40" i="3"/>
  <c r="C1621" i="1"/>
  <c r="G342" i="9"/>
  <c r="E342" i="9" s="1"/>
  <c r="H425" i="1"/>
  <c r="G425" i="1"/>
  <c r="H1017" i="1"/>
  <c r="G1017" i="1"/>
  <c r="H1537" i="1"/>
  <c r="G1537" i="1"/>
  <c r="H1093" i="1"/>
  <c r="G1093" i="1"/>
  <c r="F308" i="4"/>
  <c r="D417" i="4"/>
  <c r="C303" i="1"/>
  <c r="G3" i="1"/>
  <c r="H3" i="1"/>
  <c r="G316" i="1"/>
  <c r="H316" i="1"/>
  <c r="E639" i="4"/>
  <c r="D633" i="1" s="1"/>
  <c r="D424" i="1"/>
  <c r="E418" i="4"/>
  <c r="D413" i="1" s="1"/>
  <c r="D355" i="1"/>
  <c r="E417" i="4"/>
  <c r="D412" i="1" s="1"/>
  <c r="D296" i="1" l="1"/>
  <c r="H1074" i="1"/>
  <c r="G1074" i="1"/>
  <c r="N3" i="9"/>
  <c r="I11" i="3"/>
  <c r="H424" i="1"/>
  <c r="G424" i="1"/>
  <c r="F418" i="4"/>
  <c r="C413" i="1"/>
  <c r="K3" i="9"/>
  <c r="I9" i="3"/>
  <c r="F417" i="4"/>
  <c r="C412" i="1"/>
  <c r="H303" i="1"/>
  <c r="G303" i="1"/>
  <c r="H1180" i="1"/>
  <c r="G1180" i="1"/>
  <c r="H1536" i="1"/>
  <c r="G1536" i="1"/>
  <c r="H2" i="1"/>
  <c r="G2" i="1"/>
  <c r="G529" i="1"/>
  <c r="F639" i="4"/>
  <c r="C633" i="1"/>
  <c r="H299" i="9"/>
  <c r="D1011" i="1"/>
  <c r="F300" i="4"/>
  <c r="C296" i="1"/>
  <c r="H355" i="1"/>
  <c r="G355" i="1"/>
  <c r="F299" i="4"/>
  <c r="D423" i="4"/>
  <c r="D301" i="4"/>
  <c r="C295" i="1"/>
  <c r="E341" i="9"/>
  <c r="B342" i="9"/>
  <c r="F175" i="5"/>
  <c r="C1179" i="1"/>
  <c r="G306" i="9"/>
  <c r="E306" i="9" s="1"/>
  <c r="B306" i="9" s="1"/>
  <c r="G299" i="9"/>
  <c r="E299" i="9" s="1"/>
  <c r="F6" i="5"/>
  <c r="C1011" i="1"/>
  <c r="H634" i="1"/>
  <c r="G634" i="1"/>
  <c r="E643" i="4"/>
  <c r="D417" i="1"/>
  <c r="E423" i="4"/>
  <c r="E301" i="4"/>
  <c r="D297" i="1" s="1"/>
  <c r="D295" i="1"/>
  <c r="G1621" i="1"/>
  <c r="H1621" i="1"/>
  <c r="G148" i="1"/>
  <c r="H148" i="1"/>
  <c r="F422" i="4"/>
  <c r="D643" i="4"/>
  <c r="C417" i="1"/>
  <c r="E644" i="4" l="1"/>
  <c r="E425" i="4"/>
  <c r="D420" i="1" s="1"/>
  <c r="D418" i="1"/>
  <c r="H20" i="9"/>
  <c r="F423" i="4"/>
  <c r="D644" i="4"/>
  <c r="D425" i="4"/>
  <c r="C418" i="1"/>
  <c r="G20" i="9"/>
  <c r="E645" i="4"/>
  <c r="D637" i="1"/>
  <c r="H295" i="1"/>
  <c r="G295" i="1"/>
  <c r="B299" i="9"/>
  <c r="H633" i="1"/>
  <c r="G633" i="1"/>
  <c r="H413" i="1"/>
  <c r="G413" i="1"/>
  <c r="D424" i="4"/>
  <c r="G1179" i="1"/>
  <c r="H1179" i="1"/>
  <c r="E424" i="4"/>
  <c r="D419" i="1" s="1"/>
  <c r="H296" i="1"/>
  <c r="G296" i="1"/>
  <c r="G412" i="1"/>
  <c r="H412" i="1"/>
  <c r="H417" i="1"/>
  <c r="G417" i="1"/>
  <c r="H8" i="3"/>
  <c r="H1011" i="1"/>
  <c r="G1011" i="1"/>
  <c r="F643" i="4"/>
  <c r="C637" i="1"/>
  <c r="F301" i="4"/>
  <c r="C297" i="1"/>
  <c r="G418" i="1" l="1"/>
  <c r="H418" i="1"/>
  <c r="F644" i="4"/>
  <c r="D646" i="4"/>
  <c r="C638" i="1"/>
  <c r="H297" i="1"/>
  <c r="G297" i="1"/>
  <c r="M3" i="9"/>
  <c r="F424" i="4"/>
  <c r="C419" i="1"/>
  <c r="H637" i="1"/>
  <c r="G637" i="1"/>
  <c r="E649" i="4"/>
  <c r="D639" i="1"/>
  <c r="F425" i="4"/>
  <c r="C420" i="1"/>
  <c r="D645" i="4"/>
  <c r="E20" i="9"/>
  <c r="B20" i="9" s="1"/>
  <c r="E646" i="4"/>
  <c r="D638" i="1"/>
  <c r="D649" i="4" l="1"/>
  <c r="F645" i="4"/>
  <c r="C639" i="1"/>
  <c r="H419" i="1"/>
  <c r="G419" i="1"/>
  <c r="D650" i="4"/>
  <c r="F646" i="4"/>
  <c r="C640" i="1"/>
  <c r="I19" i="3"/>
  <c r="D643" i="1"/>
  <c r="H420" i="1"/>
  <c r="G420" i="1"/>
  <c r="E650" i="4"/>
  <c r="D640" i="1"/>
  <c r="H638" i="1"/>
  <c r="G638" i="1"/>
  <c r="H333" i="9"/>
  <c r="G333" i="9"/>
  <c r="E333" i="9" s="1"/>
  <c r="I20" i="3" l="1"/>
  <c r="D644" i="1"/>
  <c r="H640" i="1"/>
  <c r="G640" i="1"/>
  <c r="H20" i="3"/>
  <c r="F650" i="4"/>
  <c r="C644" i="1"/>
  <c r="H639" i="1"/>
  <c r="G639" i="1"/>
  <c r="H7" i="3"/>
  <c r="B333" i="9"/>
  <c r="E298" i="9"/>
  <c r="I8" i="3" s="1"/>
  <c r="F649" i="4"/>
  <c r="H19" i="3"/>
  <c r="C643" i="1"/>
  <c r="G297" i="9"/>
  <c r="E297" i="9" s="1"/>
  <c r="B297" i="9" s="1"/>
  <c r="H643" i="1" l="1"/>
  <c r="G643" i="1"/>
  <c r="G644" i="1"/>
  <c r="H644" i="1"/>
  <c r="J3" i="9"/>
  <c r="H295" i="9" l="1"/>
  <c r="G295" i="9"/>
  <c r="E295" i="9" s="1"/>
  <c r="L293" i="9"/>
  <c r="F293" i="9" s="1"/>
  <c r="H18" i="9"/>
  <c r="G18" i="9"/>
  <c r="E18" i="9" s="1"/>
  <c r="B18" i="9" s="1"/>
  <c r="I12" i="9"/>
  <c r="J12" i="9"/>
  <c r="K12" i="9"/>
  <c r="J6" i="9"/>
  <c r="I13" i="9"/>
  <c r="H15" i="9"/>
  <c r="G17" i="9"/>
  <c r="K9" i="9"/>
  <c r="H21" i="9"/>
  <c r="G15" i="9"/>
  <c r="K5" i="9"/>
  <c r="H22" i="9"/>
  <c r="J17" i="9"/>
  <c r="J10" i="9"/>
  <c r="K10" i="9"/>
  <c r="J13" i="9"/>
  <c r="M15" i="9"/>
  <c r="L16" i="9"/>
  <c r="H17" i="9"/>
  <c r="K6" i="9"/>
  <c r="J9" i="9"/>
  <c r="I11" i="9"/>
  <c r="H16" i="9"/>
  <c r="I7" i="9"/>
  <c r="I9" i="9"/>
  <c r="K11" i="9"/>
  <c r="G22" i="9"/>
  <c r="E22" i="9" s="1"/>
  <c r="B22" i="9" s="1"/>
  <c r="G21" i="9"/>
  <c r="I8" i="9"/>
  <c r="J5" i="9"/>
  <c r="K13" i="9"/>
  <c r="K8" i="9"/>
  <c r="L15" i="9"/>
  <c r="F15" i="9" s="1"/>
  <c r="G16" i="9"/>
  <c r="E16" i="9" s="1"/>
  <c r="I17" i="9"/>
  <c r="J11" i="9"/>
  <c r="I5" i="9"/>
  <c r="I6" i="9"/>
  <c r="E6" i="9" s="1"/>
  <c r="B6" i="9" s="1"/>
  <c r="M16" i="9"/>
  <c r="J7" i="9"/>
  <c r="K7" i="9"/>
  <c r="J8" i="9"/>
  <c r="E9" i="9" l="1"/>
  <c r="B9" i="9" s="1"/>
  <c r="E15" i="9"/>
  <c r="F16" i="9"/>
  <c r="B16" i="9" s="1"/>
  <c r="B15" i="9"/>
  <c r="E12" i="9"/>
  <c r="B12" i="9" s="1"/>
  <c r="E7" i="9"/>
  <c r="B7" i="9" s="1"/>
  <c r="E17" i="9"/>
  <c r="B17" i="9" s="1"/>
  <c r="F14" i="9"/>
  <c r="E11" i="9"/>
  <c r="B11" i="9" s="1"/>
  <c r="E10" i="9"/>
  <c r="B10" i="9" s="1"/>
  <c r="B293" i="9"/>
  <c r="F23" i="9"/>
  <c r="E8" i="9"/>
  <c r="B8" i="9" s="1"/>
  <c r="E13" i="9"/>
  <c r="B13" i="9" s="1"/>
  <c r="B295" i="9"/>
  <c r="E23" i="9"/>
  <c r="I7" i="3" s="1"/>
  <c r="E5" i="9"/>
  <c r="E21" i="9"/>
  <c r="B21" i="9" s="1"/>
  <c r="B5" i="9" l="1"/>
  <c r="E4" i="9"/>
  <c r="E14" i="9"/>
  <c r="I13" i="3" s="1"/>
  <c r="F3" i="9"/>
  <c r="E3" i="9" l="1"/>
</calcChain>
</file>

<file path=xl/sharedStrings.xml><?xml version="1.0" encoding="utf-8"?>
<sst xmlns="http://schemas.openxmlformats.org/spreadsheetml/2006/main" count="4724" uniqueCount="3656">
  <si>
    <t>Obveznik:</t>
  </si>
  <si>
    <t>28991 - GRAD KUTINA</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</si>
  <si>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</si>
  <si>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</si>
  <si>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</si>
  <si>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</si>
  <si>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</si>
  <si>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</si>
  <si>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</si>
  <si>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</si>
  <si>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</si>
  <si>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</si>
  <si>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</si>
  <si>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</si>
  <si>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</si>
  <si>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</si>
  <si>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</si>
  <si>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</si>
  <si>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</si>
  <si>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</si>
  <si>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</si>
  <si>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</si>
  <si>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</si>
  <si>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</si>
  <si>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</si>
  <si>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</si>
  <si>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</si>
  <si>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</si>
  <si>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</si>
  <si>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</si>
  <si>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</si>
  <si>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</si>
  <si>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</si>
  <si>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</si>
  <si>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</si>
  <si>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</si>
  <si>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</si>
  <si>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</si>
  <si>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</si>
  <si>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</si>
  <si>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</si>
  <si>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</si>
  <si>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</si>
  <si>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</si>
  <si>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</si>
  <si>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</si>
  <si>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</si>
  <si>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</si>
  <si>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</si>
  <si>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</si>
  <si>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</si>
  <si>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</si>
  <si>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</si>
  <si>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</si>
  <si>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</si>
  <si>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</si>
  <si>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</si>
  <si>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</si>
  <si>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</si>
  <si>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</si>
  <si>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</si>
  <si>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</si>
  <si>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</si>
  <si>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</si>
  <si>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</si>
  <si>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</si>
  <si>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</si>
  <si>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</si>
  <si>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</si>
  <si>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</si>
  <si>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</si>
  <si>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</si>
  <si>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</si>
  <si>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</si>
  <si>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</si>
  <si>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</si>
  <si>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</si>
  <si>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</si>
  <si>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</si>
  <si>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</si>
  <si>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</si>
  <si>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</si>
  <si>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</si>
  <si>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</si>
  <si>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</si>
  <si>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</si>
  <si>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</si>
  <si>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</si>
  <si>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</si>
  <si>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</si>
  <si>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</si>
  <si>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</si>
  <si>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</si>
  <si>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</si>
  <si>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</si>
  <si>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</si>
  <si>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</si>
  <si>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</si>
  <si>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</si>
  <si>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</si>
  <si>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</si>
  <si>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</si>
  <si>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</si>
  <si>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</si>
  <si>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</si>
  <si>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</si>
  <si>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</si>
  <si>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</si>
  <si>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</si>
  <si>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</si>
  <si>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</si>
  <si>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</si>
  <si>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</si>
  <si>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</si>
  <si>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</si>
  <si>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</si>
  <si>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</si>
  <si>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</si>
  <si>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</si>
  <si>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</si>
  <si>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</si>
  <si>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</si>
  <si>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</si>
  <si>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</si>
  <si>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</si>
  <si>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</si>
  <si>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</si>
  <si>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</si>
  <si>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</si>
  <si>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</si>
  <si>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</si>
  <si>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</si>
  <si>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</si>
  <si>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</si>
  <si>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</si>
  <si>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</si>
  <si>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</si>
  <si>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</si>
  <si>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</si>
  <si>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</si>
  <si>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</si>
  <si>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</si>
  <si>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</si>
  <si>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</si>
  <si>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</si>
  <si>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</si>
  <si>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</si>
  <si>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</si>
  <si>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</si>
  <si>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</si>
  <si>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</si>
  <si>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</si>
  <si>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</si>
  <si>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</si>
  <si>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</si>
  <si>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</si>
  <si>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</si>
  <si>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</si>
  <si>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</si>
  <si>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</si>
  <si>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</si>
  <si>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</si>
  <si>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</si>
  <si>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</si>
  <si>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</si>
  <si>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</si>
  <si>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</si>
  <si>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</si>
  <si>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</si>
  <si>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</si>
  <si>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</si>
  <si>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</si>
  <si>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</si>
  <si>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</si>
  <si>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</si>
  <si>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</si>
  <si>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</si>
  <si>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</si>
  <si>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</si>
  <si>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</si>
  <si>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</si>
  <si>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</si>
  <si>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</si>
  <si>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</si>
  <si>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</si>
  <si>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</si>
  <si>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</si>
  <si>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</si>
  <si>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</si>
  <si>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</si>
  <si>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</si>
  <si>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</si>
  <si>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</si>
  <si>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</si>
  <si>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</si>
  <si>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</si>
  <si>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</si>
  <si>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</si>
  <si>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</si>
  <si>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</si>
  <si>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</si>
  <si>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</si>
  <si>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</si>
  <si>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</si>
  <si>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</si>
  <si>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</si>
  <si>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</si>
  <si>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</si>
  <si>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</si>
  <si>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</si>
  <si>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</si>
  <si>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</si>
  <si>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</si>
  <si>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</si>
  <si>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</si>
  <si>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</si>
  <si>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</si>
  <si>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</si>
  <si>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</si>
  <si>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</si>
  <si>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</si>
  <si>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</si>
  <si>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</si>
  <si>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</si>
  <si>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</si>
  <si>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</si>
  <si>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</si>
  <si>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</si>
  <si>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</si>
  <si>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</si>
  <si>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</si>
  <si>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</si>
  <si>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</si>
  <si>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</si>
  <si>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</si>
  <si>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</si>
  <si>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</si>
  <si>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</si>
  <si>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</si>
  <si>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</si>
  <si>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</si>
  <si>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</si>
  <si>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</si>
  <si>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</si>
  <si>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</si>
  <si>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</si>
  <si>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</si>
  <si>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</si>
  <si>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</si>
  <si>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</si>
  <si>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</si>
  <si>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</si>
  <si>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</si>
  <si>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</si>
  <si>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</si>
  <si>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</si>
  <si>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</si>
  <si>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</si>
  <si>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</si>
  <si>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</si>
  <si>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</si>
  <si>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</si>
  <si>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</si>
  <si>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</si>
  <si>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</si>
  <si>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</si>
  <si>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</si>
  <si>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</si>
  <si>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</si>
  <si>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</si>
  <si>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</si>
  <si>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</si>
  <si>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</si>
  <si>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</si>
  <si>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</si>
  <si>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</si>
  <si>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</si>
  <si>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</si>
  <si>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</si>
  <si>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</si>
  <si>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</si>
  <si>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</si>
  <si>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</si>
  <si>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</si>
  <si>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</si>
  <si>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</si>
  <si>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</si>
  <si>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</si>
  <si>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</si>
  <si>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</si>
  <si>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</si>
  <si>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</si>
  <si>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</si>
  <si>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</si>
  <si>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</si>
  <si>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</si>
  <si>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</si>
  <si>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</si>
  <si>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</si>
  <si>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</si>
  <si>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</si>
  <si>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</si>
  <si>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</si>
  <si>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</si>
  <si>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</si>
  <si>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</si>
  <si>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</si>
  <si>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</si>
  <si>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</si>
  <si>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</si>
  <si>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</si>
  <si>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</si>
  <si>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</si>
  <si>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</si>
  <si>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</si>
  <si>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</si>
  <si>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</si>
  <si>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</si>
  <si>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</si>
  <si>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</si>
  <si>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</si>
  <si>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</si>
  <si>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</si>
  <si>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</si>
  <si>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</si>
  <si>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</si>
  <si>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</si>
  <si>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</si>
  <si>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</si>
  <si>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</si>
  <si>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</si>
  <si>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</si>
  <si>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</si>
  <si>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</si>
  <si>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</si>
  <si>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</si>
  <si>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</si>
  <si>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</si>
  <si>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</si>
  <si>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</si>
  <si>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</si>
  <si>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</si>
  <si>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</si>
  <si>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</si>
  <si>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</si>
  <si>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</si>
  <si>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</si>
  <si>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</si>
  <si>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</si>
  <si>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</si>
  <si>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</si>
  <si>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</si>
  <si>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</si>
  <si>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</si>
  <si>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</si>
  <si>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</si>
  <si>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</si>
  <si>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</si>
  <si>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</si>
  <si>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</si>
  <si>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</si>
  <si>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</si>
  <si>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</si>
  <si>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</si>
  <si>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</si>
  <si>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</si>
  <si>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</si>
  <si>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</si>
  <si>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</si>
  <si>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</si>
  <si>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</si>
  <si>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</si>
  <si>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</si>
  <si>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</si>
  <si>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</si>
  <si>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</si>
  <si>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</si>
  <si>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</si>
  <si>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</si>
  <si>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</si>
  <si>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</si>
  <si>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</si>
  <si>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</si>
  <si>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</si>
  <si>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</si>
  <si>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</si>
  <si>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</si>
  <si>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</si>
  <si>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</si>
  <si>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</si>
  <si>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</si>
  <si>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</si>
  <si>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</si>
  <si>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</si>
  <si>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</si>
  <si>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</si>
  <si>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</si>
  <si>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</si>
  <si>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</si>
  <si>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</si>
  <si>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</si>
  <si>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</si>
  <si>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</si>
  <si>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</si>
  <si>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</si>
  <si>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</si>
  <si>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</si>
  <si>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</si>
  <si>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</si>
  <si>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</si>
  <si>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</si>
  <si>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</si>
  <si>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</si>
  <si>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</si>
  <si>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</si>
  <si>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</si>
  <si>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</si>
  <si>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</si>
  <si>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</si>
  <si>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</si>
  <si>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</si>
  <si>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</si>
  <si>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</si>
  <si>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</si>
  <si>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</si>
  <si>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</si>
  <si>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</si>
  <si>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</si>
  <si>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</si>
  <si>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</si>
  <si>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</si>
  <si>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</si>
  <si>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</si>
  <si>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</si>
  <si>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</si>
  <si>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</si>
  <si>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</si>
  <si>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</si>
  <si>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</si>
  <si>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</si>
  <si>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</si>
  <si>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</si>
  <si>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</si>
  <si>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</si>
  <si>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</si>
  <si>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</si>
  <si>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</si>
  <si>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</si>
  <si>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</si>
  <si>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</si>
  <si>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</si>
  <si>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</si>
  <si>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</si>
  <si>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</si>
  <si>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</si>
  <si>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</si>
  <si>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</si>
  <si>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</si>
  <si>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</si>
  <si>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</si>
  <si>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</si>
  <si>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</si>
  <si>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</si>
  <si>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</si>
  <si>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</si>
  <si>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</si>
  <si>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</si>
  <si>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</si>
  <si>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</si>
  <si>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</si>
  <si>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</si>
  <si>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</si>
  <si>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</si>
  <si>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</si>
  <si>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</si>
  <si>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</si>
  <si>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</si>
  <si>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</si>
  <si>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</si>
  <si>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</si>
  <si>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</si>
  <si>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</si>
  <si>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</si>
  <si>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</si>
  <si>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</si>
  <si>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</si>
  <si>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</si>
  <si>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</si>
  <si>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</si>
  <si>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</si>
  <si>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</si>
  <si>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</si>
  <si>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</si>
  <si>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</si>
  <si>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</si>
  <si>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</si>
  <si>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</si>
  <si>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</si>
  <si>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</si>
  <si>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</si>
  <si>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</si>
  <si>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</si>
  <si>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</si>
  <si>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</si>
  <si>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</si>
  <si>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</si>
  <si>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</si>
  <si>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</si>
  <si>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</si>
  <si>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</si>
  <si>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</si>
  <si>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</si>
  <si>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</si>
  <si>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</si>
  <si>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</si>
  <si>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</si>
  <si>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</si>
  <si>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</si>
  <si>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</si>
  <si>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</si>
  <si>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</si>
  <si>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</si>
  <si>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</si>
  <si>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</si>
  <si>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</si>
  <si>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</si>
  <si>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</si>
  <si>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</si>
  <si>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</si>
  <si>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</si>
  <si>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</si>
  <si>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</si>
  <si>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</si>
  <si>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</si>
  <si>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</si>
  <si>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</si>
  <si>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</si>
  <si>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</si>
  <si>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</si>
  <si>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</si>
  <si>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</si>
  <si>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</si>
  <si>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</si>
  <si>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</si>
  <si>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</si>
  <si>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</si>
  <si>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</si>
  <si>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</si>
  <si>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</si>
  <si>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</si>
  <si>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</si>
  <si>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</si>
  <si>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</si>
  <si>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</si>
  <si>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</si>
  <si>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</si>
  <si>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</si>
  <si>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</si>
  <si>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</si>
  <si>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</si>
  <si>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</si>
  <si>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</si>
  <si>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</si>
  <si>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</si>
  <si>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</si>
  <si>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</si>
  <si>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</si>
  <si>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</si>
  <si>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</si>
  <si>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</si>
  <si>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</si>
  <si>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</si>
  <si>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</si>
  <si>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</si>
  <si>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</si>
  <si>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</si>
  <si>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</si>
  <si>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</si>
  <si>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</si>
  <si>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</si>
  <si>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</si>
  <si>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</si>
  <si>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</si>
  <si>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</si>
  <si>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</si>
  <si>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</si>
  <si>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</si>
  <si>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</si>
  <si>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</si>
  <si>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</si>
  <si>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</si>
  <si>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</si>
  <si>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</si>
  <si>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</si>
  <si>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</si>
  <si>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</si>
  <si>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</si>
  <si>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</si>
  <si>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</si>
  <si>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</si>
  <si>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</si>
  <si>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</si>
  <si>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</si>
  <si>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</si>
  <si>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</si>
  <si>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</si>
  <si>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</si>
  <si>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</si>
  <si>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</si>
  <si>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</si>
  <si>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</si>
  <si>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</si>
  <si>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</si>
  <si>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</si>
  <si>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</si>
  <si>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</si>
  <si>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</si>
  <si>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</si>
  <si>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</si>
  <si>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</si>
  <si>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</si>
  <si>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</si>
  <si>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</si>
  <si>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</si>
  <si>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</si>
  <si>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</si>
  <si>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</si>
  <si>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</si>
  <si>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</si>
  <si>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</si>
  <si>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</si>
  <si>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</si>
  <si>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</si>
  <si>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</si>
  <si>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</si>
  <si>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</si>
  <si>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</si>
  <si>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</si>
  <si>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</si>
  <si>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</si>
  <si>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</si>
  <si>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</si>
  <si>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</si>
  <si>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</si>
  <si>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</si>
  <si>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</si>
  <si>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</si>
  <si>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</si>
  <si>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</si>
  <si>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</si>
  <si>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</si>
  <si>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</si>
  <si>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</si>
  <si>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</si>
  <si>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</si>
  <si>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</si>
  <si>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</si>
  <si>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</si>
  <si>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</si>
  <si>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</si>
  <si>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</si>
  <si>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</si>
  <si>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</si>
  <si>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</si>
  <si>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</si>
  <si>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</si>
  <si>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</si>
  <si>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</si>
  <si>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</si>
  <si>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</si>
  <si>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</si>
  <si>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</si>
  <si>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</si>
  <si>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</si>
  <si>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</si>
  <si>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</si>
  <si>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</si>
  <si>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</si>
  <si>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</si>
  <si>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</si>
  <si>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</si>
  <si>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</si>
  <si>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</si>
  <si>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</si>
  <si>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</si>
  <si>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</si>
  <si>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</si>
  <si>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</si>
  <si>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</si>
  <si>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</si>
  <si>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</si>
  <si>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</si>
  <si>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</si>
  <si>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</si>
  <si>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</si>
  <si>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</si>
  <si>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</si>
  <si>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</si>
  <si>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</si>
  <si>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</si>
  <si>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</si>
  <si>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</si>
  <si>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</si>
  <si>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</si>
  <si>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</si>
  <si>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</si>
  <si>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</si>
  <si>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</si>
  <si>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</si>
  <si>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</si>
  <si>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</si>
  <si>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</si>
  <si>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</si>
  <si>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</si>
  <si>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</si>
  <si>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</si>
  <si>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</si>
  <si>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</si>
  <si>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</si>
  <si>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</si>
  <si>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</si>
  <si>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</si>
  <si>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</si>
  <si>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</si>
  <si>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</si>
  <si>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</si>
  <si>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</si>
  <si>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</si>
  <si>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</si>
  <si>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</si>
  <si>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</si>
  <si>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</si>
  <si>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</si>
  <si>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</si>
  <si>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</si>
  <si>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</si>
  <si>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</si>
  <si>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</si>
  <si>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</si>
  <si>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</si>
  <si>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</si>
  <si>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</si>
  <si>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</si>
  <si>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</si>
  <si>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</si>
  <si>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</si>
  <si>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</si>
  <si>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</si>
  <si>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</si>
  <si>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</si>
  <si>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</si>
  <si>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</si>
  <si>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</si>
  <si>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</si>
  <si>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</si>
  <si>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</si>
  <si>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</si>
  <si>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</si>
  <si>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</si>
  <si>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</si>
  <si>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</si>
  <si>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</si>
  <si>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</si>
  <si>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</si>
  <si>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</si>
  <si>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</si>
  <si>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</si>
  <si>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</si>
  <si>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</si>
  <si>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</si>
  <si>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</si>
  <si>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</si>
  <si>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</si>
  <si>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</si>
  <si>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</si>
  <si>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</si>
  <si>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</si>
  <si>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</si>
  <si>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</si>
  <si>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</si>
  <si>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</si>
  <si>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</si>
  <si>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</si>
  <si>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</si>
  <si>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</si>
  <si>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</si>
  <si>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</si>
  <si>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</si>
  <si>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</si>
  <si>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</si>
  <si>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</si>
  <si>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</si>
  <si>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</si>
  <si>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</si>
  <si>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</si>
  <si>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</si>
  <si>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</si>
  <si>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</si>
  <si>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</si>
  <si>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</si>
  <si>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</si>
  <si>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</si>
  <si>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</si>
  <si>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</si>
  <si>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</si>
  <si>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</si>
  <si>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</si>
  <si>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</si>
  <si>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</si>
  <si>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</si>
  <si>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</si>
  <si>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</si>
  <si>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</si>
  <si>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</si>
  <si>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</si>
  <si>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</si>
  <si>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</si>
  <si>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</si>
  <si>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</si>
  <si>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</si>
  <si>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</si>
  <si>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</si>
  <si>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</si>
  <si>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</si>
  <si>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</si>
  <si>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</si>
  <si>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</si>
  <si>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</si>
  <si>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</si>
  <si>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</si>
  <si>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</si>
  <si>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</si>
  <si>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</si>
  <si>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</si>
  <si>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</si>
  <si>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</si>
  <si>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</si>
  <si>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</si>
  <si>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</si>
  <si>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</si>
  <si>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</si>
  <si>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</si>
  <si>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</si>
  <si>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</si>
  <si>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</si>
  <si>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</si>
  <si>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</si>
  <si>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</si>
  <si>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</si>
  <si>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</si>
  <si>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</si>
  <si>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</si>
  <si>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</si>
  <si>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</si>
  <si>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</si>
  <si>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</si>
  <si>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</si>
  <si>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</si>
  <si>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</si>
  <si>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</si>
  <si>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</si>
  <si>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</si>
  <si>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</si>
  <si>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</si>
  <si>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</si>
  <si>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</si>
  <si>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</si>
  <si>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</si>
  <si>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</si>
  <si>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</si>
  <si>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</si>
  <si>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</si>
  <si>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</si>
  <si>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</si>
  <si>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</si>
  <si>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</si>
  <si>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</si>
  <si>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</si>
  <si>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</si>
  <si>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</si>
  <si>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</si>
  <si>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</si>
  <si>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</si>
  <si>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</si>
  <si>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</si>
  <si>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</si>
  <si>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</si>
  <si>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</si>
  <si>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</si>
  <si>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</si>
  <si>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</si>
  <si>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</si>
  <si>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</si>
  <si>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</si>
  <si>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</si>
  <si>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</si>
  <si>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</si>
  <si>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</si>
  <si>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</si>
  <si>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</si>
  <si>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</si>
  <si>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</si>
  <si>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</si>
  <si>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</si>
  <si>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</si>
  <si>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</si>
  <si>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</si>
  <si>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</si>
  <si>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</si>
  <si>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</si>
  <si>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</si>
  <si>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</si>
  <si>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</si>
  <si>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</si>
  <si>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</si>
  <si>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</si>
  <si>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</si>
  <si>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</si>
  <si>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</si>
  <si>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</si>
  <si>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</si>
  <si>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</si>
  <si>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</si>
  <si>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</si>
  <si>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</si>
  <si>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</si>
  <si>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</si>
  <si>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</si>
  <si>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</si>
  <si>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</si>
  <si>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</si>
  <si>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</si>
  <si>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</si>
  <si>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</si>
  <si>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</si>
  <si>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</si>
  <si>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</si>
  <si>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</si>
  <si>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</si>
  <si>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</si>
  <si>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</si>
  <si>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</si>
  <si>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</si>
  <si>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</si>
  <si>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</si>
  <si>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</si>
  <si>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</si>
  <si>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</si>
  <si>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</si>
  <si>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</si>
  <si>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</si>
  <si>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</si>
  <si>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</si>
  <si>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</si>
  <si>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</si>
  <si>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</si>
  <si>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</si>
  <si>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</si>
  <si>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</si>
  <si>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</si>
  <si>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</si>
  <si>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</si>
  <si>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</si>
  <si>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</si>
  <si>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</si>
  <si>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</si>
  <si>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</si>
  <si>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</si>
  <si>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</si>
  <si>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</si>
  <si>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</si>
  <si>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</si>
  <si>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</si>
  <si>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</si>
  <si>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</si>
  <si>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</si>
  <si>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</si>
  <si>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</si>
  <si>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</si>
  <si>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</si>
  <si>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</si>
  <si>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</si>
  <si>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</si>
  <si>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</si>
  <si>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</si>
  <si>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</si>
  <si>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</si>
  <si>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</si>
  <si>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</si>
  <si>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</si>
  <si>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</si>
  <si>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</si>
  <si>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</si>
  <si>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</si>
  <si>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</si>
  <si>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</si>
  <si>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</si>
  <si>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</si>
  <si>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</si>
  <si>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</si>
  <si>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</si>
  <si>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</si>
  <si>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</si>
  <si>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</si>
  <si>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</si>
  <si>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</si>
  <si>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</si>
  <si>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</si>
  <si>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</si>
  <si>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</si>
  <si>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</si>
  <si>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</si>
  <si>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</si>
  <si>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</si>
  <si>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</si>
  <si>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</si>
  <si>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</si>
  <si>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</si>
  <si>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</si>
  <si>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</si>
  <si>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</si>
  <si>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</si>
  <si>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</si>
  <si>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</si>
  <si>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</si>
  <si>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</si>
  <si>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</si>
  <si>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</si>
  <si>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</si>
  <si>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</si>
  <si>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</si>
  <si>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</si>
  <si>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</si>
  <si>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</si>
  <si>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</si>
  <si>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</si>
  <si>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</si>
  <si>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</si>
  <si>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</si>
  <si>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</si>
  <si>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</si>
  <si>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</si>
  <si>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</si>
  <si>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</si>
  <si>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</si>
  <si>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</si>
  <si>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</si>
  <si>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</si>
  <si>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</si>
  <si>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</si>
  <si>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</si>
  <si>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</si>
  <si>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</si>
  <si>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</si>
  <si>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</si>
  <si>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</si>
  <si>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</si>
  <si>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</si>
  <si>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</si>
  <si>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</si>
  <si>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</si>
  <si>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</si>
  <si>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</si>
  <si>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</si>
  <si>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</si>
  <si>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</si>
  <si>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</si>
  <si>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</si>
  <si>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</si>
  <si>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</si>
  <si>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</si>
  <si>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</si>
  <si>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</si>
  <si>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</si>
  <si>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</si>
  <si>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</si>
  <si>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</si>
  <si>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</si>
  <si>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</si>
  <si>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</si>
  <si>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</si>
  <si>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</si>
  <si>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</si>
  <si>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</si>
  <si>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</si>
  <si>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</si>
  <si>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</si>
  <si>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</si>
  <si>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</si>
  <si>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</si>
  <si>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</si>
  <si>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</si>
  <si>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</si>
  <si>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</si>
  <si>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</si>
  <si>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</si>
  <si>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</si>
  <si>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</si>
  <si>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</si>
  <si>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</si>
  <si>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</si>
  <si>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</si>
  <si>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</si>
  <si>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</si>
  <si>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</si>
  <si>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</si>
  <si>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</si>
  <si>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</si>
  <si>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</si>
  <si>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</si>
  <si>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</si>
  <si>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</si>
  <si>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</si>
  <si>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</si>
  <si>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</si>
  <si>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</si>
  <si>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</si>
  <si>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</si>
  <si>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</si>
  <si>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</si>
  <si>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</si>
  <si>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</si>
  <si>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</si>
  <si>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</si>
  <si>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</si>
  <si>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</si>
  <si>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</si>
  <si>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</si>
  <si>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</si>
  <si>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</si>
  <si>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</si>
  <si>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</si>
  <si>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</si>
  <si>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</si>
  <si>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</si>
  <si>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</si>
  <si>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</si>
  <si>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</si>
  <si>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</si>
  <si>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</si>
  <si>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</si>
  <si>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</si>
  <si>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</si>
  <si>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</si>
  <si>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</si>
  <si>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</si>
  <si>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</si>
  <si>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</si>
  <si>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</si>
  <si>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</si>
  <si>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</si>
  <si>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</si>
  <si>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</si>
  <si>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</si>
  <si>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</si>
  <si>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</si>
  <si>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</si>
  <si>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</si>
  <si>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</si>
  <si>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</si>
  <si>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</si>
  <si>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</si>
  <si>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</si>
  <si>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</si>
  <si>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</si>
  <si>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</si>
  <si>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</si>
  <si>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</si>
  <si>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</si>
  <si>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</si>
  <si>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</si>
  <si>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</si>
  <si>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</si>
  <si>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</si>
  <si>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</si>
  <si>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</si>
  <si>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</si>
  <si>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</si>
  <si>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</si>
  <si>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</si>
  <si>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</si>
  <si>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</si>
  <si>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</si>
  <si>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</si>
  <si>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</si>
  <si>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</si>
  <si>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</si>
  <si>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</si>
  <si>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</si>
  <si>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</si>
  <si>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</si>
  <si>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</si>
  <si>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</si>
  <si>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</si>
  <si>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</si>
  <si>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</si>
  <si>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</si>
  <si>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</si>
  <si>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</si>
  <si>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</si>
  <si>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</si>
  <si>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</si>
  <si>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</si>
  <si>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</si>
  <si>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</si>
  <si>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</si>
  <si>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</si>
  <si>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</si>
  <si>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</si>
  <si>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</si>
  <si>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</si>
  <si>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</si>
  <si>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</si>
  <si>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</si>
  <si>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</si>
  <si>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</si>
  <si>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</si>
  <si>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</si>
  <si>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</si>
  <si>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</si>
  <si>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</si>
  <si>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</si>
  <si>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</si>
  <si>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</si>
  <si>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</si>
  <si>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</si>
  <si>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</si>
  <si>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</si>
  <si>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</si>
  <si>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</si>
  <si>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</si>
  <si>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</si>
  <si>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</si>
  <si>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</si>
  <si>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</si>
  <si>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</si>
  <si>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</si>
  <si>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</si>
  <si>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</si>
  <si>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</si>
  <si>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</si>
  <si>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</si>
  <si>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</si>
  <si>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</si>
  <si>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</si>
  <si>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</si>
  <si>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</si>
  <si>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</si>
  <si>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</si>
  <si>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</si>
  <si>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</si>
  <si>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</si>
  <si>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</si>
  <si>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</si>
  <si>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</si>
  <si>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</si>
  <si>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</si>
  <si>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</si>
  <si>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</si>
  <si>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</si>
  <si>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</si>
  <si>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</si>
  <si>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</si>
  <si>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</si>
  <si>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</si>
  <si>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</si>
  <si>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</si>
  <si>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</si>
  <si>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</si>
  <si>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</si>
  <si>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</si>
  <si>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</si>
  <si>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</si>
  <si>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</si>
  <si>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</si>
  <si>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</si>
  <si>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</si>
  <si>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</si>
  <si>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</si>
  <si>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</si>
  <si>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</si>
  <si>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</si>
  <si>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</si>
  <si>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</si>
  <si>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</si>
  <si>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</si>
  <si>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</si>
  <si>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</si>
  <si>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</si>
  <si>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</si>
  <si>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</si>
  <si>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</si>
  <si>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</si>
  <si>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</si>
  <si>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</si>
  <si>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</si>
  <si>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</si>
  <si>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</si>
  <si>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</si>
  <si>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</si>
  <si>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</si>
  <si>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</si>
  <si>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</si>
  <si>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</si>
  <si>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</si>
  <si>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</si>
  <si>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</si>
  <si>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</si>
  <si>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</si>
  <si>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</si>
  <si>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</si>
  <si>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</si>
  <si>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</si>
  <si>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</si>
  <si>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</si>
  <si>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</si>
  <si>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</si>
  <si>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</si>
  <si>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</si>
  <si>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</si>
  <si>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</si>
  <si>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</si>
  <si>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</si>
  <si>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</si>
  <si>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</si>
  <si>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</si>
  <si>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</si>
  <si>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</si>
  <si>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</si>
  <si>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</si>
  <si>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</si>
  <si>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</si>
  <si>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</si>
  <si>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</si>
  <si>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</si>
  <si>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</si>
  <si>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</si>
  <si>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</si>
  <si>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</si>
  <si>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</si>
  <si>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</si>
  <si>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</si>
  <si>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</si>
  <si>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</si>
  <si>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</si>
  <si>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</si>
  <si>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</si>
  <si>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</si>
  <si>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</si>
  <si>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</si>
  <si>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</si>
  <si>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</si>
  <si>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</si>
  <si>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</si>
  <si>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</si>
  <si>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</si>
  <si>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</si>
  <si>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</si>
  <si>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</si>
  <si>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</si>
  <si>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</si>
  <si>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</si>
  <si>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</si>
  <si>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</si>
  <si>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</si>
  <si>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</si>
  <si>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</si>
  <si>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</si>
  <si>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</si>
  <si>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</si>
  <si>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</si>
  <si>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</si>
  <si>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</si>
  <si>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</si>
  <si>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</si>
  <si>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</si>
  <si>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</si>
  <si>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</si>
  <si>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</si>
  <si>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</si>
  <si>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</si>
  <si>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</si>
  <si>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</si>
  <si>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</si>
  <si>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</si>
  <si>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</si>
  <si>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</si>
  <si>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</si>
  <si>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</si>
  <si>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</si>
  <si>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</si>
  <si>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</si>
  <si>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</si>
  <si>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</si>
  <si>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</si>
  <si>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</si>
  <si>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</si>
  <si>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</si>
  <si>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</si>
  <si>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</si>
  <si>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</si>
  <si>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</si>
  <si>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</si>
  <si>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</si>
  <si>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</si>
  <si>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</si>
  <si>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</si>
  <si>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</si>
  <si>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</si>
  <si>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</si>
  <si>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</si>
  <si>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</si>
  <si>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</si>
  <si>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</si>
  <si>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</si>
  <si>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</si>
  <si>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</si>
  <si>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</si>
  <si>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</si>
  <si>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</si>
  <si>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</si>
  <si>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</si>
  <si>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</si>
  <si>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</si>
  <si>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</si>
  <si>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</si>
  <si>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</si>
  <si>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</si>
  <si>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</si>
  <si>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</si>
  <si>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</si>
  <si>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</si>
  <si>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</si>
  <si>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</si>
  <si>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</si>
  <si>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</si>
  <si>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</si>
  <si>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</si>
  <si>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</si>
  <si>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</si>
  <si>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</si>
  <si>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</si>
  <si>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</si>
  <si>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</si>
  <si>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</si>
  <si>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</si>
  <si>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</si>
  <si>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</si>
  <si>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</si>
  <si>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</si>
  <si>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</si>
  <si>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</si>
  <si>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</si>
  <si>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</si>
  <si>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</si>
  <si>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</si>
  <si>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</si>
  <si>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</si>
  <si>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</si>
  <si>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</si>
  <si>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</si>
  <si>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</si>
  <si>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</si>
  <si>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</si>
  <si>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</si>
  <si>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</si>
  <si>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</si>
  <si>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</si>
  <si>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</si>
  <si>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</si>
  <si>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</si>
  <si>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</si>
  <si>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</si>
  <si>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</si>
  <si>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</si>
  <si>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</si>
  <si>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</si>
  <si>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</si>
  <si>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</si>
  <si>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</si>
  <si>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</si>
  <si>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</si>
  <si>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</si>
  <si>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</si>
  <si>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</si>
  <si>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</si>
  <si>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</si>
  <si>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</si>
  <si>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</si>
  <si>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</si>
  <si>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</si>
  <si>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</si>
  <si>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</si>
  <si>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</si>
  <si>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</si>
  <si>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</si>
  <si>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</si>
  <si>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</si>
  <si>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</si>
  <si>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</si>
  <si>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</si>
  <si>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</si>
  <si>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</si>
  <si>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</si>
  <si>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</si>
  <si>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</si>
  <si>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</si>
  <si>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</si>
  <si>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</si>
  <si>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</si>
  <si>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</si>
  <si>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</si>
  <si>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</si>
  <si>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</si>
  <si>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</si>
  <si>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</si>
  <si>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</si>
  <si>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</si>
  <si>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</si>
  <si>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</si>
  <si>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</si>
  <si>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</si>
  <si>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</si>
  <si>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</si>
  <si>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</si>
  <si>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</si>
  <si>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</si>
  <si>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</si>
  <si>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</si>
  <si>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</si>
  <si>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</si>
  <si>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</si>
  <si>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</si>
  <si>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</si>
  <si>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</si>
  <si>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</si>
  <si>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</si>
  <si>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</si>
  <si>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</si>
  <si>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</si>
  <si>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</si>
  <si>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</si>
  <si>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</si>
  <si>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</si>
  <si>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</si>
  <si>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</si>
  <si>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</si>
  <si>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</si>
  <si>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</si>
  <si>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</si>
  <si>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</si>
  <si>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</si>
  <si>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</si>
  <si>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</si>
  <si>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</si>
  <si>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</si>
  <si>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</si>
  <si>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</si>
  <si>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</si>
  <si>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</si>
  <si>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</si>
  <si>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</si>
  <si>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</si>
  <si>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</si>
  <si>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</si>
  <si>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</si>
  <si>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</si>
  <si>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</si>
  <si>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</si>
  <si>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</si>
  <si>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</si>
  <si>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</si>
  <si>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</si>
  <si>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</si>
  <si>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</si>
  <si>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</si>
  <si>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</si>
  <si>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</si>
  <si>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</si>
  <si>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</si>
  <si>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</si>
  <si>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</si>
  <si>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</si>
  <si>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</si>
  <si>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</si>
  <si>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</si>
  <si>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</si>
  <si>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</si>
  <si>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</si>
  <si>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</si>
  <si>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</si>
  <si>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</si>
  <si>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</si>
  <si>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</si>
  <si>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</si>
  <si>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</si>
  <si>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</si>
  <si>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</si>
  <si>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</si>
  <si>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</si>
  <si>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</si>
  <si>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</si>
  <si>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</si>
  <si>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</si>
  <si>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</si>
  <si>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</si>
  <si>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</si>
  <si>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</si>
  <si>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</si>
  <si>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</si>
  <si>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</si>
  <si>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</si>
  <si>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</si>
  <si>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</si>
  <si>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</si>
  <si>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</si>
  <si>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</si>
  <si>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</si>
  <si>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</si>
  <si>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</si>
  <si>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</si>
  <si>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</si>
  <si>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</si>
  <si>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</si>
  <si>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</si>
  <si>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</si>
  <si>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</si>
  <si>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</si>
  <si>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</si>
  <si>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</si>
  <si>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</si>
  <si>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</si>
  <si>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</si>
  <si>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</si>
  <si>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</si>
  <si>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</si>
  <si>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</si>
  <si>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</si>
  <si>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</si>
  <si>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</si>
  <si>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</si>
  <si>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</si>
  <si>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</si>
  <si>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</si>
  <si>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</si>
  <si>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</si>
  <si>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</si>
  <si>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</si>
  <si>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</si>
  <si>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</si>
  <si>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</si>
  <si>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</si>
  <si>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</si>
  <si>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</si>
  <si>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</si>
  <si>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</si>
  <si>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</si>
  <si>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</si>
  <si>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</si>
  <si>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</si>
  <si>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</si>
  <si>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</si>
  <si>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</si>
  <si>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</si>
  <si>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</si>
  <si>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</si>
  <si>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</si>
  <si>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</si>
  <si>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</si>
  <si>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</si>
  <si>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</si>
  <si>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</si>
  <si>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</si>
  <si>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</si>
  <si>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</si>
  <si>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</si>
  <si>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</si>
  <si>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</si>
  <si>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</si>
  <si>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</si>
  <si>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</si>
  <si>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</si>
  <si>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</si>
  <si>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</si>
  <si>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</si>
  <si>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</si>
  <si>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</si>
  <si>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</si>
  <si>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</si>
  <si>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</si>
  <si>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</si>
  <si>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</si>
  <si>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</si>
  <si>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</si>
  <si>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</si>
  <si>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</si>
  <si>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</si>
  <si>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</si>
  <si>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</si>
  <si>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</si>
  <si>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</si>
  <si>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</si>
  <si>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</si>
  <si>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</si>
  <si>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</si>
  <si>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</si>
  <si>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</si>
  <si>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</si>
  <si>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</si>
  <si>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</si>
  <si>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</si>
  <si>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</si>
  <si>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</si>
  <si>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</si>
  <si>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</si>
  <si>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</si>
  <si>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</si>
  <si>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</si>
  <si>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</si>
  <si>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</si>
  <si>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</si>
  <si>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</si>
  <si>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</si>
  <si>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</si>
  <si>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</si>
  <si>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</si>
  <si>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</si>
  <si>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</si>
  <si>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</si>
  <si>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</si>
  <si>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</si>
  <si>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</si>
  <si>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</si>
  <si>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</si>
  <si>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</si>
  <si>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</si>
  <si>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</si>
  <si>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</si>
  <si>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</si>
  <si>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</si>
  <si>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</si>
  <si>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</si>
  <si>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</si>
  <si>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</si>
  <si>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</si>
  <si>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</si>
  <si>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</si>
  <si>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</si>
  <si>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</si>
  <si>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</si>
  <si>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</si>
  <si>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</si>
  <si>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</si>
  <si>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</si>
  <si>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</si>
  <si>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</si>
  <si>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</si>
  <si>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</si>
  <si>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</si>
  <si>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</si>
  <si>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</si>
  <si>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</si>
  <si>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</si>
  <si>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</si>
  <si>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</si>
  <si>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</si>
  <si>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</si>
  <si>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</si>
  <si>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</si>
  <si>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</si>
  <si>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</si>
  <si>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</si>
  <si>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</si>
  <si>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</si>
  <si>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</si>
  <si>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</si>
  <si>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</si>
  <si>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</si>
  <si>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</si>
  <si>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</si>
  <si>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</si>
  <si>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</si>
  <si>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</si>
  <si>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</si>
  <si>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</si>
  <si>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</si>
  <si>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</si>
  <si>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</si>
  <si>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</si>
  <si>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</si>
  <si>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</si>
  <si>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</si>
  <si>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</si>
  <si>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</si>
  <si>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</si>
  <si>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</si>
  <si>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</si>
  <si>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</si>
  <si>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</si>
  <si>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</si>
  <si>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</si>
  <si>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</si>
  <si>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</si>
  <si>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</si>
  <si>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</si>
  <si>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</si>
  <si>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</si>
  <si>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</si>
  <si>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</si>
  <si>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</si>
  <si>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</si>
  <si>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</si>
  <si>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</si>
  <si>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</si>
  <si>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</si>
  <si>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</si>
  <si>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</si>
  <si>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</si>
  <si>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</si>
  <si>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</si>
  <si>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</si>
  <si>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</si>
  <si>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</si>
  <si>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</si>
  <si>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</si>
  <si>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</si>
  <si>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</si>
  <si>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</si>
  <si>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</si>
  <si>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</si>
  <si>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</si>
  <si>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</si>
  <si>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</si>
  <si>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</si>
  <si>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</si>
  <si>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</si>
  <si>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</si>
  <si>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</si>
  <si>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</si>
  <si>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</si>
  <si>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</si>
  <si>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</si>
  <si>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</si>
  <si>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</si>
  <si>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</si>
  <si>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</si>
  <si>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</si>
  <si>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</si>
  <si>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</si>
  <si>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</si>
  <si>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</si>
  <si>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</si>
  <si>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</si>
  <si>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</si>
  <si>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</si>
  <si>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</si>
  <si>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</si>
  <si>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</si>
  <si>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</si>
  <si>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</si>
  <si>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</si>
  <si>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</si>
  <si>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</si>
  <si>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</si>
  <si>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</si>
  <si>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</si>
  <si>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</si>
  <si>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</si>
  <si>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</si>
  <si>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</si>
  <si>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</si>
  <si>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</si>
  <si>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</si>
  <si>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</si>
  <si>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</si>
  <si>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</si>
  <si>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</si>
  <si>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</si>
  <si>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</si>
  <si>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</si>
  <si>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</si>
  <si>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</si>
  <si>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</si>
  <si>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</si>
  <si>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</si>
  <si>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</si>
  <si>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</si>
  <si>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</si>
  <si>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</si>
  <si>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</si>
  <si>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</si>
  <si>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</si>
  <si>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</si>
  <si>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</si>
  <si>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</si>
  <si>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</si>
  <si>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</si>
  <si>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</si>
  <si>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</si>
  <si>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</si>
  <si>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</si>
  <si>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</si>
  <si>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</si>
  <si>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</si>
  <si>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</si>
  <si>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</si>
  <si>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</si>
  <si>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</si>
  <si>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</si>
  <si>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</si>
  <si>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</si>
  <si>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</si>
  <si>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</si>
  <si>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</si>
  <si>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</si>
  <si>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</si>
  <si>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</si>
  <si>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</si>
  <si>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</si>
  <si>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</si>
  <si>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</si>
  <si>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</si>
  <si>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</si>
  <si>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</si>
  <si>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</si>
  <si>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</si>
  <si>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</si>
  <si>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</si>
  <si>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</si>
  <si>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</si>
  <si>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</si>
  <si>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</si>
  <si>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</si>
  <si>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</si>
  <si>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</si>
  <si>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</si>
  <si>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</si>
  <si>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</si>
  <si>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</si>
  <si>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</si>
  <si>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</si>
  <si>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</si>
  <si>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</si>
  <si>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</si>
  <si>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</si>
  <si>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</si>
  <si>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</si>
  <si>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</si>
  <si>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</si>
  <si>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</si>
  <si>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</si>
  <si>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</si>
  <si>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</si>
  <si>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</si>
  <si>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</si>
  <si>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</si>
  <si>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</si>
  <si>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</si>
  <si>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</si>
  <si>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</si>
  <si>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</si>
  <si>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</si>
  <si>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</si>
  <si>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</si>
  <si>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</si>
  <si>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</si>
  <si>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</si>
  <si>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</si>
  <si>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</si>
  <si>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</si>
  <si>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</si>
  <si>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</si>
  <si>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</si>
  <si>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</si>
  <si>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</si>
  <si>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</si>
  <si>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</si>
  <si>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</si>
  <si>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</si>
  <si>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GRAD KUTINA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</si>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</sst>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16984357.030000001</v>
      </c>
      <c r="D2" s="7">
        <f>'PR-RAS'!E6</f>
        <v>19431278.259999998</v>
      </c>
      <c r="E2" s="7">
        <v>0</v>
      </c>
      <c r="F2" s="7">
        <v>0</v>
      </c>
      <c r="G2" s="8">
        <f t="shared" ref="G2:G274" si="0">(B2/1000)*(C2*1+D2*2)</f>
        <v>55846.913549999997</v>
      </c>
      <c r="H2" s="8">
        <f t="shared" ref="H2:H274" si="1">ABS(C2-ROUND(C2,0))+ABS(D2-ROUND(D2,0))</f>
        <v>0.28999999910593033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4356835.9299999988</v>
      </c>
      <c r="D3" s="2">
        <f>'PR-RAS'!E7</f>
        <v>4981232.540000001</v>
      </c>
      <c r="E3" s="2">
        <v>0</v>
      </c>
      <c r="F3" s="2">
        <v>0</v>
      </c>
      <c r="G3" s="3">
        <f t="shared" si="0"/>
        <v>28638.602020000002</v>
      </c>
      <c r="H3" s="3">
        <f t="shared" si="1"/>
        <v>0.53000000026077032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4136629.9499999993</v>
      </c>
      <c r="D4" s="2">
        <f>'PR-RAS'!E8</f>
        <v>4771637.4600000009</v>
      </c>
      <c r="E4" s="2">
        <v>0</v>
      </c>
      <c r="F4" s="2">
        <v>0</v>
      </c>
      <c r="G4" s="3">
        <f t="shared" si="0"/>
        <v>41039.714610000003</v>
      </c>
      <c r="H4" s="3">
        <f t="shared" si="1"/>
        <v>0.51000000163912773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4442734.57</v>
      </c>
      <c r="D5" s="2">
        <f>'PR-RAS'!E9</f>
        <v>5275476.3600000003</v>
      </c>
      <c r="E5" s="2">
        <v>0</v>
      </c>
      <c r="F5" s="2">
        <v>0</v>
      </c>
      <c r="G5" s="3">
        <f t="shared" si="0"/>
        <v>59974.749160000007</v>
      </c>
      <c r="H5" s="3">
        <f t="shared" si="1"/>
        <v>0.7900000000372529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278210.06</v>
      </c>
      <c r="D6" s="2">
        <f>'PR-RAS'!E10</f>
        <v>298617.42</v>
      </c>
      <c r="E6" s="2">
        <v>0</v>
      </c>
      <c r="F6" s="2">
        <v>0</v>
      </c>
      <c r="G6" s="3">
        <f t="shared" si="0"/>
        <v>4377.2244999999994</v>
      </c>
      <c r="H6" s="3">
        <f t="shared" si="1"/>
        <v>0.47999999998137355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168295.42</v>
      </c>
      <c r="D7" s="2">
        <f>'PR-RAS'!E11</f>
        <v>157111.92000000001</v>
      </c>
      <c r="E7" s="2">
        <v>0</v>
      </c>
      <c r="F7" s="2">
        <v>0</v>
      </c>
      <c r="G7" s="3">
        <f t="shared" si="0"/>
        <v>2895.1155600000002</v>
      </c>
      <c r="H7" s="3">
        <f t="shared" si="1"/>
        <v>0.5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271014.28999999998</v>
      </c>
      <c r="D8" s="2">
        <f>'PR-RAS'!E12</f>
        <v>185550.11</v>
      </c>
      <c r="E8" s="2">
        <v>0</v>
      </c>
      <c r="F8" s="2">
        <v>0</v>
      </c>
      <c r="G8" s="3">
        <f t="shared" si="0"/>
        <v>4494.8015700000005</v>
      </c>
      <c r="H8" s="3">
        <f t="shared" si="1"/>
        <v>0.3999999999650754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227485.6</v>
      </c>
      <c r="D9" s="2">
        <f>'PR-RAS'!E13</f>
        <v>239898.28</v>
      </c>
      <c r="E9" s="2">
        <v>0</v>
      </c>
      <c r="F9" s="2">
        <v>0</v>
      </c>
      <c r="G9" s="3">
        <f t="shared" si="0"/>
        <v>5658.2572800000007</v>
      </c>
      <c r="H9" s="3">
        <f t="shared" si="1"/>
        <v>0.67999999999301508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1251109.99</v>
      </c>
      <c r="D11" s="2">
        <f>'PR-RAS'!E15</f>
        <v>1385016.63</v>
      </c>
      <c r="E11" s="2">
        <v>0</v>
      </c>
      <c r="F11" s="2">
        <v>0</v>
      </c>
      <c r="G11" s="3">
        <f t="shared" si="0"/>
        <v>40211.432500000003</v>
      </c>
      <c r="H11" s="3">
        <f t="shared" si="1"/>
        <v>0.38000000012107193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189592.13</v>
      </c>
      <c r="D19" s="2">
        <f>'PR-RAS'!E23</f>
        <v>175783.85</v>
      </c>
      <c r="E19" s="2">
        <v>0</v>
      </c>
      <c r="F19" s="2">
        <v>0</v>
      </c>
      <c r="G19" s="3">
        <f t="shared" si="0"/>
        <v>9740.8769400000001</v>
      </c>
      <c r="H19" s="3">
        <f t="shared" si="1"/>
        <v>0.27999999999883585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11685.4</v>
      </c>
      <c r="D20" s="2">
        <f>'PR-RAS'!E24</f>
        <v>24124.28</v>
      </c>
      <c r="E20" s="2">
        <v>0</v>
      </c>
      <c r="F20" s="2">
        <v>0</v>
      </c>
      <c r="G20" s="3">
        <f t="shared" si="0"/>
        <v>1138.74524</v>
      </c>
      <c r="H20" s="3">
        <f t="shared" si="1"/>
        <v>0.67999999999847205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177906.73</v>
      </c>
      <c r="D23" s="2">
        <f>'PR-RAS'!E27</f>
        <v>151659.57</v>
      </c>
      <c r="E23" s="2">
        <v>0</v>
      </c>
      <c r="F23" s="2">
        <v>0</v>
      </c>
      <c r="G23" s="3">
        <f t="shared" si="0"/>
        <v>10586.969139999999</v>
      </c>
      <c r="H23" s="3">
        <f t="shared" si="1"/>
        <v>0.6999999999825377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30613.85</v>
      </c>
      <c r="D25" s="2">
        <f>'PR-RAS'!E29</f>
        <v>33811.230000000003</v>
      </c>
      <c r="E25" s="2">
        <v>0</v>
      </c>
      <c r="F25" s="2">
        <v>0</v>
      </c>
      <c r="G25" s="3">
        <f t="shared" si="0"/>
        <v>2357.6714400000001</v>
      </c>
      <c r="H25" s="3">
        <f t="shared" si="1"/>
        <v>0.38000000000465661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30613.85</v>
      </c>
      <c r="D27" s="2">
        <f>'PR-RAS'!E31</f>
        <v>33811.230000000003</v>
      </c>
      <c r="E27" s="2">
        <v>0</v>
      </c>
      <c r="F27" s="2">
        <v>0</v>
      </c>
      <c r="G27" s="3">
        <f t="shared" si="0"/>
        <v>2554.1440599999996</v>
      </c>
      <c r="H27" s="3">
        <f t="shared" si="1"/>
        <v>0.38000000000465661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9732287.5300000012</v>
      </c>
      <c r="D45" s="2">
        <f>'PR-RAS'!E49</f>
        <v>11018498.469999999</v>
      </c>
      <c r="E45" s="2">
        <v>0</v>
      </c>
      <c r="F45" s="2">
        <v>0</v>
      </c>
      <c r="G45" s="3">
        <f t="shared" si="0"/>
        <v>1397848.5166799999</v>
      </c>
      <c r="H45" s="3">
        <f t="shared" si="1"/>
        <v>0.93999999761581421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351328.75</v>
      </c>
      <c r="D54" s="2">
        <f>'PR-RAS'!E58</f>
        <v>1114748.97</v>
      </c>
      <c r="E54" s="2">
        <v>0</v>
      </c>
      <c r="F54" s="2">
        <v>0</v>
      </c>
      <c r="G54" s="3">
        <f t="shared" si="0"/>
        <v>136783.81456999999</v>
      </c>
      <c r="H54" s="3">
        <f t="shared" si="1"/>
        <v>0.28000000002793968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17111.16</v>
      </c>
      <c r="D55" s="2">
        <f>'PR-RAS'!E59</f>
        <v>287974</v>
      </c>
      <c r="E55" s="2">
        <v>0</v>
      </c>
      <c r="F55" s="2">
        <v>0</v>
      </c>
      <c r="G55" s="3">
        <f t="shared" si="0"/>
        <v>32025.194640000002</v>
      </c>
      <c r="H55" s="3">
        <f t="shared" si="1"/>
        <v>0.15999999999985448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334217.59000000003</v>
      </c>
      <c r="D56" s="2">
        <f>'PR-RAS'!E60</f>
        <v>826774.97</v>
      </c>
      <c r="E56" s="2">
        <v>0</v>
      </c>
      <c r="F56" s="2">
        <v>0</v>
      </c>
      <c r="G56" s="3">
        <f t="shared" si="0"/>
        <v>109327.21415</v>
      </c>
      <c r="H56" s="3">
        <f t="shared" si="1"/>
        <v>0.44000000000232831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79620.160000000003</v>
      </c>
      <c r="D57" s="2">
        <f>'PR-RAS'!E61</f>
        <v>2600</v>
      </c>
      <c r="E57" s="2">
        <v>0</v>
      </c>
      <c r="F57" s="2">
        <v>0</v>
      </c>
      <c r="G57" s="3">
        <f t="shared" si="0"/>
        <v>4749.9289600000002</v>
      </c>
      <c r="H57" s="3">
        <f t="shared" si="1"/>
        <v>0.16000000000349246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79620.160000000003</v>
      </c>
      <c r="D58" s="2">
        <f>'PR-RAS'!E62</f>
        <v>2600</v>
      </c>
      <c r="E58" s="2">
        <v>0</v>
      </c>
      <c r="F58" s="2">
        <v>0</v>
      </c>
      <c r="G58" s="3">
        <f t="shared" si="0"/>
        <v>4834.7491200000004</v>
      </c>
      <c r="H58" s="3">
        <f t="shared" si="1"/>
        <v>0.16000000000349246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1971147.0499999998</v>
      </c>
      <c r="D60" s="2">
        <f>'PR-RAS'!E64</f>
        <v>1629797.99</v>
      </c>
      <c r="E60" s="2">
        <v>0</v>
      </c>
      <c r="F60" s="2">
        <v>0</v>
      </c>
      <c r="G60" s="3">
        <f t="shared" si="0"/>
        <v>308613.83876999997</v>
      </c>
      <c r="H60" s="3">
        <f t="shared" si="1"/>
        <v>5.9999999823048711E-2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458435.17</v>
      </c>
      <c r="D61" s="2">
        <f>'PR-RAS'!E65</f>
        <v>382049.61</v>
      </c>
      <c r="E61" s="2">
        <v>0</v>
      </c>
      <c r="F61" s="2">
        <v>0</v>
      </c>
      <c r="G61" s="3">
        <f t="shared" si="0"/>
        <v>73352.063399999985</v>
      </c>
      <c r="H61" s="3">
        <f t="shared" si="1"/>
        <v>0.55999999999767169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17842.72</v>
      </c>
      <c r="D62" s="2">
        <f>'PR-RAS'!E66</f>
        <v>34587.800000000003</v>
      </c>
      <c r="E62" s="2">
        <v>0</v>
      </c>
      <c r="F62" s="2">
        <v>0</v>
      </c>
      <c r="G62" s="3">
        <f t="shared" si="0"/>
        <v>5308.1175200000007</v>
      </c>
      <c r="H62" s="3">
        <f t="shared" si="1"/>
        <v>0.47999999999592546</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1494869.16</v>
      </c>
      <c r="D63" s="2">
        <f>'PR-RAS'!E67</f>
        <v>1213160.58</v>
      </c>
      <c r="E63" s="2">
        <v>0</v>
      </c>
      <c r="F63" s="2">
        <v>0</v>
      </c>
      <c r="G63" s="3">
        <f>(B63/1000)*(C63*1+D63*2)</f>
        <v>243113.79984000002</v>
      </c>
      <c r="H63" s="3">
        <f>ABS(C63-ROUND(C63,0))+ABS(D63-ROUND(D63,0))</f>
        <v>0.57999999984167516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4786568.83</v>
      </c>
      <c r="D64" s="2">
        <f>'PR-RAS'!E68</f>
        <v>4994682.3499999996</v>
      </c>
      <c r="E64" s="2">
        <v>0</v>
      </c>
      <c r="F64" s="2">
        <v>0</v>
      </c>
      <c r="G64" s="3">
        <f t="shared" si="0"/>
        <v>930883.81238999998</v>
      </c>
      <c r="H64" s="3">
        <f t="shared" si="1"/>
        <v>0.51999999955296516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4551146.8899999997</v>
      </c>
      <c r="D65" s="2">
        <f>'PR-RAS'!E69</f>
        <v>4970982.3499999996</v>
      </c>
      <c r="E65" s="2">
        <v>0</v>
      </c>
      <c r="F65" s="2">
        <v>0</v>
      </c>
      <c r="G65" s="3">
        <f t="shared" si="0"/>
        <v>927559.14176000003</v>
      </c>
      <c r="H65" s="3">
        <f t="shared" si="1"/>
        <v>0.4599999999627471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235421.94</v>
      </c>
      <c r="D66" s="2">
        <f>'PR-RAS'!E70</f>
        <v>23700</v>
      </c>
      <c r="E66" s="2">
        <v>0</v>
      </c>
      <c r="F66" s="2">
        <v>0</v>
      </c>
      <c r="G66" s="3">
        <f t="shared" si="0"/>
        <v>18383.426100000001</v>
      </c>
      <c r="H66" s="3">
        <f t="shared" si="1"/>
        <v>5.9999999997671694E-2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2543622.7400000002</v>
      </c>
      <c r="D70" s="2">
        <f>'PR-RAS'!E74</f>
        <v>3276669.1599999997</v>
      </c>
      <c r="E70" s="2">
        <v>0</v>
      </c>
      <c r="F70" s="2">
        <v>0</v>
      </c>
      <c r="G70" s="3">
        <f t="shared" si="0"/>
        <v>627690.31313999998</v>
      </c>
      <c r="H70" s="3">
        <f t="shared" si="1"/>
        <v>0.41999999945983291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2158829.35</v>
      </c>
      <c r="D71" s="2">
        <f>'PR-RAS'!E75</f>
        <v>113233.76</v>
      </c>
      <c r="E71" s="2">
        <v>0</v>
      </c>
      <c r="F71" s="2">
        <v>0</v>
      </c>
      <c r="G71" s="3">
        <f t="shared" si="0"/>
        <v>166970.78090000001</v>
      </c>
      <c r="H71" s="3">
        <f t="shared" si="1"/>
        <v>0.59000000009837095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384793.39</v>
      </c>
      <c r="D72" s="2">
        <f>'PR-RAS'!E76</f>
        <v>3163435.4</v>
      </c>
      <c r="E72" s="2">
        <v>0</v>
      </c>
      <c r="F72" s="2">
        <v>0</v>
      </c>
      <c r="G72" s="3">
        <f t="shared" si="0"/>
        <v>476528.1574899999</v>
      </c>
      <c r="H72" s="3">
        <f t="shared" si="1"/>
        <v>0.78999999992083758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427444.87000000005</v>
      </c>
      <c r="D78" s="2">
        <f>'PR-RAS'!E82</f>
        <v>540488.91</v>
      </c>
      <c r="E78" s="2">
        <v>0</v>
      </c>
      <c r="F78" s="2">
        <v>0</v>
      </c>
      <c r="G78" s="3">
        <f t="shared" si="0"/>
        <v>116148.54713000001</v>
      </c>
      <c r="H78" s="3">
        <f t="shared" si="1"/>
        <v>0.21999999991385266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3603.61</v>
      </c>
      <c r="D79" s="2">
        <f>'PR-RAS'!E83</f>
        <v>4938.6399999999994</v>
      </c>
      <c r="E79" s="2">
        <v>0</v>
      </c>
      <c r="F79" s="2">
        <v>0</v>
      </c>
      <c r="G79" s="3">
        <f t="shared" si="0"/>
        <v>1051.5094199999999</v>
      </c>
      <c r="H79" s="3">
        <f t="shared" si="1"/>
        <v>0.75000000000045475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1252.46</v>
      </c>
      <c r="D81" s="2">
        <f>'PR-RAS'!E85</f>
        <v>1212.48</v>
      </c>
      <c r="E81" s="2">
        <v>0</v>
      </c>
      <c r="F81" s="2">
        <v>0</v>
      </c>
      <c r="G81" s="3">
        <f t="shared" si="0"/>
        <v>294.1936</v>
      </c>
      <c r="H81" s="3">
        <f t="shared" si="1"/>
        <v>0.94000000000005457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2351.15</v>
      </c>
      <c r="D82" s="2">
        <f>'PR-RAS'!E86</f>
        <v>3726.16</v>
      </c>
      <c r="E82" s="2">
        <v>0</v>
      </c>
      <c r="F82" s="2">
        <v>0</v>
      </c>
      <c r="G82" s="3">
        <f t="shared" si="0"/>
        <v>794.08106999999995</v>
      </c>
      <c r="H82" s="3">
        <f t="shared" si="1"/>
        <v>0.30999999999994543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423841.26000000007</v>
      </c>
      <c r="D87" s="2">
        <f>'PR-RAS'!E91</f>
        <v>535550.27</v>
      </c>
      <c r="E87" s="2">
        <v>0</v>
      </c>
      <c r="F87" s="2">
        <v>0</v>
      </c>
      <c r="G87" s="3">
        <f t="shared" si="0"/>
        <v>128564.9948</v>
      </c>
      <c r="H87" s="3">
        <f t="shared" si="1"/>
        <v>0.53000000008614734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193701.2</v>
      </c>
      <c r="D89" s="2">
        <f>'PR-RAS'!E93</f>
        <v>173564.29</v>
      </c>
      <c r="E89" s="2">
        <v>0</v>
      </c>
      <c r="F89" s="2">
        <v>0</v>
      </c>
      <c r="G89" s="3">
        <f t="shared" si="0"/>
        <v>47593.020640000002</v>
      </c>
      <c r="H89" s="3">
        <f t="shared" si="1"/>
        <v>0.4900000000197906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230116.35</v>
      </c>
      <c r="D90" s="2">
        <f>'PR-RAS'!E94</f>
        <v>361413.32</v>
      </c>
      <c r="E90" s="2">
        <v>0</v>
      </c>
      <c r="F90" s="2">
        <v>0</v>
      </c>
      <c r="G90" s="3">
        <f t="shared" si="0"/>
        <v>84811.92611</v>
      </c>
      <c r="H90" s="3">
        <f t="shared" si="1"/>
        <v>0.67000000001280569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23.71</v>
      </c>
      <c r="D93" s="2">
        <f>'PR-RAS'!E97</f>
        <v>572.66</v>
      </c>
      <c r="E93" s="2">
        <v>0</v>
      </c>
      <c r="F93" s="2">
        <v>0</v>
      </c>
      <c r="G93" s="3">
        <f t="shared" si="0"/>
        <v>107.55076</v>
      </c>
      <c r="H93" s="3">
        <f t="shared" si="1"/>
        <v>0.63000000000003098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2261879.0999999996</v>
      </c>
      <c r="D102" s="2">
        <f>'PR-RAS'!E106</f>
        <v>2671766.0699999998</v>
      </c>
      <c r="E102" s="2">
        <v>0</v>
      </c>
      <c r="F102" s="2">
        <v>0</v>
      </c>
      <c r="G102" s="3">
        <f t="shared" si="0"/>
        <v>768146.53524</v>
      </c>
      <c r="H102" s="3">
        <f t="shared" si="1"/>
        <v>0.16999999945983291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21054.92</v>
      </c>
      <c r="D103" s="2">
        <f>'PR-RAS'!E107</f>
        <v>24453.429999999997</v>
      </c>
      <c r="E103" s="2">
        <v>0</v>
      </c>
      <c r="F103" s="2">
        <v>0</v>
      </c>
      <c r="G103" s="3">
        <f t="shared" si="0"/>
        <v>7136.1015599999992</v>
      </c>
      <c r="H103" s="3">
        <f t="shared" si="1"/>
        <v>0.50999999999839929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18840.919999999998</v>
      </c>
      <c r="D105" s="2">
        <f>'PR-RAS'!E109</f>
        <v>21410.53</v>
      </c>
      <c r="E105" s="2">
        <v>0</v>
      </c>
      <c r="F105" s="2">
        <v>0</v>
      </c>
      <c r="G105" s="3">
        <f t="shared" si="0"/>
        <v>6412.8459199999988</v>
      </c>
      <c r="H105" s="3">
        <f t="shared" si="1"/>
        <v>0.55000000000291038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417.61</v>
      </c>
      <c r="D106" s="2">
        <f>'PR-RAS'!E110</f>
        <v>456.94</v>
      </c>
      <c r="E106" s="2">
        <v>0</v>
      </c>
      <c r="F106" s="2">
        <v>0</v>
      </c>
      <c r="G106" s="3">
        <f t="shared" si="0"/>
        <v>139.80644999999998</v>
      </c>
      <c r="H106" s="3">
        <f t="shared" si="1"/>
        <v>0.44999999999998863</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1796.39</v>
      </c>
      <c r="D107" s="2">
        <f>'PR-RAS'!E111</f>
        <v>2585.96</v>
      </c>
      <c r="E107" s="2">
        <v>0</v>
      </c>
      <c r="F107" s="2">
        <v>0</v>
      </c>
      <c r="G107" s="3">
        <f t="shared" si="0"/>
        <v>738.64085999999998</v>
      </c>
      <c r="H107" s="3">
        <f t="shared" si="1"/>
        <v>0.43000000000006366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527106.09</v>
      </c>
      <c r="D108" s="2">
        <f>'PR-RAS'!E112</f>
        <v>566521.98</v>
      </c>
      <c r="E108" s="2">
        <v>0</v>
      </c>
      <c r="F108" s="2">
        <v>0</v>
      </c>
      <c r="G108" s="3">
        <f t="shared" si="0"/>
        <v>177636.05534999998</v>
      </c>
      <c r="H108" s="3">
        <f t="shared" si="1"/>
        <v>0.10999999998603016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55.66</v>
      </c>
      <c r="D110" s="2">
        <f>'PR-RAS'!E114</f>
        <v>0</v>
      </c>
      <c r="E110" s="2">
        <v>0</v>
      </c>
      <c r="F110" s="2">
        <v>0</v>
      </c>
      <c r="G110" s="3">
        <f t="shared" si="0"/>
        <v>6.0669399999999998</v>
      </c>
      <c r="H110" s="3">
        <f t="shared" si="1"/>
        <v>0.34000000000000341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33109.83</v>
      </c>
      <c r="D111" s="2">
        <f>'PR-RAS'!E115</f>
        <v>83015.789999999994</v>
      </c>
      <c r="E111" s="2">
        <v>0</v>
      </c>
      <c r="F111" s="2">
        <v>0</v>
      </c>
      <c r="G111" s="3">
        <f t="shared" si="0"/>
        <v>21905.555099999998</v>
      </c>
      <c r="H111" s="3">
        <f t="shared" si="1"/>
        <v>0.38000000000465661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493940.6</v>
      </c>
      <c r="D113" s="2">
        <f>'PR-RAS'!E117</f>
        <v>483506.19</v>
      </c>
      <c r="E113" s="2">
        <v>0</v>
      </c>
      <c r="F113" s="2">
        <v>0</v>
      </c>
      <c r="G113" s="3">
        <f t="shared" si="0"/>
        <v>163626.73376</v>
      </c>
      <c r="H113" s="3">
        <f t="shared" si="1"/>
        <v>0.59000000002561137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1713718.0899999999</v>
      </c>
      <c r="D116" s="2">
        <f>'PR-RAS'!E120</f>
        <v>2080790.66</v>
      </c>
      <c r="E116" s="2">
        <v>0</v>
      </c>
      <c r="F116" s="2">
        <v>0</v>
      </c>
      <c r="G116" s="3">
        <f t="shared" si="0"/>
        <v>675659.43215000001</v>
      </c>
      <c r="H116" s="3">
        <f t="shared" si="1"/>
        <v>0.42999999993480742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28879.67</v>
      </c>
      <c r="D117" s="2">
        <f>'PR-RAS'!E121</f>
        <v>60685.75</v>
      </c>
      <c r="E117" s="2">
        <v>0</v>
      </c>
      <c r="F117" s="2">
        <v>0</v>
      </c>
      <c r="G117" s="3">
        <f t="shared" si="0"/>
        <v>17429.135719999998</v>
      </c>
      <c r="H117" s="3">
        <f t="shared" si="1"/>
        <v>0.58000000000174623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1684838.42</v>
      </c>
      <c r="D118" s="2">
        <f>'PR-RAS'!E122</f>
        <v>2020104.91</v>
      </c>
      <c r="E118" s="2">
        <v>0</v>
      </c>
      <c r="F118" s="2">
        <v>0</v>
      </c>
      <c r="G118" s="3">
        <f t="shared" si="0"/>
        <v>669830.64408000011</v>
      </c>
      <c r="H118" s="3">
        <f t="shared" si="1"/>
        <v>0.51000000000931323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196696.00000000003</v>
      </c>
      <c r="D121" s="2">
        <f>'PR-RAS'!E125</f>
        <v>210847.94999999998</v>
      </c>
      <c r="E121" s="2">
        <v>0</v>
      </c>
      <c r="F121" s="2">
        <v>0</v>
      </c>
      <c r="G121" s="3">
        <f t="shared" si="0"/>
        <v>74207.028000000006</v>
      </c>
      <c r="H121" s="3">
        <f t="shared" si="1"/>
        <v>5.0000000046566129E-2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166947.30000000002</v>
      </c>
      <c r="D122" s="2">
        <f>'PR-RAS'!E126</f>
        <v>201638.02</v>
      </c>
      <c r="E122" s="2">
        <v>0</v>
      </c>
      <c r="F122" s="2">
        <v>0</v>
      </c>
      <c r="G122" s="3">
        <f t="shared" si="0"/>
        <v>68997.024139999994</v>
      </c>
      <c r="H122" s="3">
        <f t="shared" si="1"/>
        <v>0.32000000000698492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937.01</v>
      </c>
      <c r="D123" s="2">
        <f>'PR-RAS'!E127</f>
        <v>562.22</v>
      </c>
      <c r="E123" s="2">
        <v>0</v>
      </c>
      <c r="F123" s="2">
        <v>0</v>
      </c>
      <c r="G123" s="3">
        <f t="shared" si="0"/>
        <v>251.49689999999998</v>
      </c>
      <c r="H123" s="3">
        <f t="shared" si="1"/>
        <v>0.23000000000001819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166010.29</v>
      </c>
      <c r="D124" s="2">
        <f>'PR-RAS'!E128</f>
        <v>201075.8</v>
      </c>
      <c r="E124" s="2">
        <v>0</v>
      </c>
      <c r="F124" s="2">
        <v>0</v>
      </c>
      <c r="G124" s="3">
        <f t="shared" si="0"/>
        <v>69883.912469999996</v>
      </c>
      <c r="H124" s="3">
        <f t="shared" si="1"/>
        <v>0.4900000000197906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29748.7</v>
      </c>
      <c r="D125" s="2">
        <f>'PR-RAS'!E129</f>
        <v>9209.93</v>
      </c>
      <c r="E125" s="2">
        <v>0</v>
      </c>
      <c r="F125" s="2">
        <v>0</v>
      </c>
      <c r="G125" s="3">
        <f t="shared" si="0"/>
        <v>5972.9014399999996</v>
      </c>
      <c r="H125" s="3">
        <f t="shared" si="1"/>
        <v>0.36999999999898137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14196.7</v>
      </c>
      <c r="D126" s="2">
        <f>'PR-RAS'!E130</f>
        <v>5717.93</v>
      </c>
      <c r="E126" s="2">
        <v>0</v>
      </c>
      <c r="F126" s="2">
        <v>0</v>
      </c>
      <c r="G126" s="3">
        <f t="shared" si="0"/>
        <v>3204.07</v>
      </c>
      <c r="H126" s="3">
        <f t="shared" si="1"/>
        <v>0.36999999999898137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15552</v>
      </c>
      <c r="D127" s="2">
        <f>'PR-RAS'!E131</f>
        <v>3492</v>
      </c>
      <c r="E127" s="2">
        <v>0</v>
      </c>
      <c r="F127" s="2">
        <v>0</v>
      </c>
      <c r="G127" s="3">
        <f t="shared" si="0"/>
        <v>2839.5360000000001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9213.6</v>
      </c>
      <c r="D136" s="2">
        <f>'PR-RAS'!E140</f>
        <v>8444.32</v>
      </c>
      <c r="E136" s="2">
        <v>0</v>
      </c>
      <c r="F136" s="2">
        <v>0</v>
      </c>
      <c r="G136" s="3">
        <f t="shared" si="0"/>
        <v>3523.8024</v>
      </c>
      <c r="H136" s="3">
        <f t="shared" si="1"/>
        <v>0.71999999999934516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2822.89</v>
      </c>
      <c r="D137" s="2">
        <f>'PR-RAS'!E141</f>
        <v>1860.15</v>
      </c>
      <c r="E137" s="2">
        <v>0</v>
      </c>
      <c r="F137" s="2">
        <v>0</v>
      </c>
      <c r="G137" s="3">
        <f t="shared" si="0"/>
        <v>889.87384000000009</v>
      </c>
      <c r="H137" s="3">
        <f t="shared" si="1"/>
        <v>0.26000000000021828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2822.89</v>
      </c>
      <c r="D146" s="2">
        <f>'PR-RAS'!E150</f>
        <v>1860.15</v>
      </c>
      <c r="E146" s="2">
        <v>0</v>
      </c>
      <c r="F146" s="2">
        <v>0</v>
      </c>
      <c r="G146" s="3">
        <f t="shared" si="0"/>
        <v>948.76255000000003</v>
      </c>
      <c r="H146" s="3">
        <f t="shared" si="1"/>
        <v>0.26000000000021828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6390.71</v>
      </c>
      <c r="D147" s="2">
        <f>'PR-RAS'!E151</f>
        <v>6584.17</v>
      </c>
      <c r="E147" s="2">
        <v>0</v>
      </c>
      <c r="F147" s="2">
        <v>0</v>
      </c>
      <c r="G147" s="3">
        <f t="shared" si="0"/>
        <v>2855.6212999999998</v>
      </c>
      <c r="H147" s="3">
        <f t="shared" si="1"/>
        <v>0.46000000000003638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14003756.930000002</v>
      </c>
      <c r="D148" s="2">
        <f>'PR-RAS'!E152</f>
        <v>15018255.809999999</v>
      </c>
      <c r="E148" s="2">
        <v>0</v>
      </c>
      <c r="F148" s="2">
        <v>0</v>
      </c>
      <c r="G148" s="3">
        <f t="shared" si="0"/>
        <v>6473919.4768499993</v>
      </c>
      <c r="H148" s="3">
        <f t="shared" si="1"/>
        <v>0.25999999977648258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8750681.1899999995</v>
      </c>
      <c r="D149" s="2">
        <f>'PR-RAS'!E153</f>
        <v>8876571.9199999999</v>
      </c>
      <c r="E149" s="2">
        <v>0</v>
      </c>
      <c r="F149" s="2">
        <v>0</v>
      </c>
      <c r="G149" s="3">
        <f t="shared" si="0"/>
        <v>3922566.1044399999</v>
      </c>
      <c r="H149" s="3">
        <f t="shared" si="1"/>
        <v>0.26999999955296516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7180837.9500000002</v>
      </c>
      <c r="D150" s="2">
        <f>'PR-RAS'!E154</f>
        <v>7305885.2800000003</v>
      </c>
      <c r="E150" s="2">
        <v>0</v>
      </c>
      <c r="F150" s="2">
        <v>0</v>
      </c>
      <c r="G150" s="3">
        <f t="shared" si="0"/>
        <v>3247098.66799</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7068635</v>
      </c>
      <c r="D151" s="2">
        <f>'PR-RAS'!E155</f>
        <v>7200579.6500000004</v>
      </c>
      <c r="E151" s="2">
        <v>0</v>
      </c>
      <c r="F151" s="2">
        <v>0</v>
      </c>
      <c r="G151" s="3">
        <f t="shared" si="0"/>
        <v>3220469.145</v>
      </c>
      <c r="H151" s="3">
        <f t="shared" si="1"/>
        <v>0.34999999962747097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390.94</v>
      </c>
      <c r="D152" s="2">
        <f>'PR-RAS'!E156</f>
        <v>469.14</v>
      </c>
      <c r="E152" s="2">
        <v>0</v>
      </c>
      <c r="F152" s="2">
        <v>0</v>
      </c>
      <c r="G152" s="3">
        <f t="shared" si="0"/>
        <v>200.71222</v>
      </c>
      <c r="H152" s="3">
        <f t="shared" si="1"/>
        <v>0.19999999999998863</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78077.240000000005</v>
      </c>
      <c r="D153" s="2">
        <f>'PR-RAS'!E157</f>
        <v>72575.990000000005</v>
      </c>
      <c r="E153" s="2">
        <v>0</v>
      </c>
      <c r="F153" s="2">
        <v>0</v>
      </c>
      <c r="G153" s="3">
        <f t="shared" si="0"/>
        <v>33930.841440000004</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33734.769999999997</v>
      </c>
      <c r="D154" s="2">
        <f>'PR-RAS'!E158</f>
        <v>32260.5</v>
      </c>
      <c r="E154" s="2">
        <v>0</v>
      </c>
      <c r="F154" s="2">
        <v>0</v>
      </c>
      <c r="G154" s="3">
        <f t="shared" si="0"/>
        <v>15033.132809999997</v>
      </c>
      <c r="H154" s="3">
        <f t="shared" si="1"/>
        <v>0.73000000000320142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396351.14</v>
      </c>
      <c r="D155" s="2">
        <f>'PR-RAS'!E159</f>
        <v>374398.2</v>
      </c>
      <c r="E155" s="2">
        <v>0</v>
      </c>
      <c r="F155" s="2">
        <v>0</v>
      </c>
      <c r="G155" s="3">
        <f t="shared" si="0"/>
        <v>176352.72116000002</v>
      </c>
      <c r="H155" s="3">
        <f t="shared" si="1"/>
        <v>0.34000000002561137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1173492.1000000001</v>
      </c>
      <c r="D156" s="2">
        <f>'PR-RAS'!E160</f>
        <v>1196288.4400000002</v>
      </c>
      <c r="E156" s="2">
        <v>0</v>
      </c>
      <c r="F156" s="2">
        <v>0</v>
      </c>
      <c r="G156" s="3">
        <f t="shared" si="0"/>
        <v>552740.69190000009</v>
      </c>
      <c r="H156" s="3">
        <f t="shared" si="1"/>
        <v>0.54000000027008355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34907.57</v>
      </c>
      <c r="D157" s="2">
        <f>'PR-RAS'!E161</f>
        <v>37318.85</v>
      </c>
      <c r="E157" s="2">
        <v>0</v>
      </c>
      <c r="F157" s="2">
        <v>0</v>
      </c>
      <c r="G157" s="3">
        <f t="shared" si="0"/>
        <v>17089.062119999999</v>
      </c>
      <c r="H157" s="3">
        <f t="shared" si="1"/>
        <v>0.58000000000174623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1138584.53</v>
      </c>
      <c r="D158" s="2">
        <f>'PR-RAS'!E162</f>
        <v>1158969.5900000001</v>
      </c>
      <c r="E158" s="2">
        <v>0</v>
      </c>
      <c r="F158" s="2">
        <v>0</v>
      </c>
      <c r="G158" s="3">
        <f t="shared" si="0"/>
        <v>542674.22247000004</v>
      </c>
      <c r="H158" s="3">
        <f t="shared" si="1"/>
        <v>0.87999999988824129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3734774.3100000005</v>
      </c>
      <c r="D160" s="2">
        <f>'PR-RAS'!E164</f>
        <v>4131031.0999999996</v>
      </c>
      <c r="E160" s="2">
        <v>0</v>
      </c>
      <c r="F160" s="2">
        <v>0</v>
      </c>
      <c r="G160" s="3">
        <f t="shared" si="0"/>
        <v>1907497.0050900001</v>
      </c>
      <c r="H160" s="3">
        <f t="shared" si="1"/>
        <v>0.41000000014901161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258921.22999999998</v>
      </c>
      <c r="D161" s="2">
        <f>'PR-RAS'!E165</f>
        <v>268426.37</v>
      </c>
      <c r="E161" s="2">
        <v>0</v>
      </c>
      <c r="F161" s="2">
        <v>0</v>
      </c>
      <c r="G161" s="3">
        <f t="shared" si="0"/>
        <v>127323.8352</v>
      </c>
      <c r="H161" s="3">
        <f t="shared" si="1"/>
        <v>0.59999999997671694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42044.27</v>
      </c>
      <c r="D162" s="2">
        <f>'PR-RAS'!E166</f>
        <v>44201</v>
      </c>
      <c r="E162" s="2">
        <v>0</v>
      </c>
      <c r="F162" s="2">
        <v>0</v>
      </c>
      <c r="G162" s="3">
        <f t="shared" si="0"/>
        <v>21001.849469999997</v>
      </c>
      <c r="H162" s="3">
        <f t="shared" si="1"/>
        <v>0.26999999999679858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194760.68</v>
      </c>
      <c r="D163" s="2">
        <f>'PR-RAS'!E167</f>
        <v>182193.45</v>
      </c>
      <c r="E163" s="2">
        <v>0</v>
      </c>
      <c r="F163" s="2">
        <v>0</v>
      </c>
      <c r="G163" s="3">
        <f t="shared" si="0"/>
        <v>90581.907960000011</v>
      </c>
      <c r="H163" s="3">
        <f t="shared" si="1"/>
        <v>0.77000000001862645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21380.68</v>
      </c>
      <c r="D164" s="2">
        <f>'PR-RAS'!E168</f>
        <v>39446.74</v>
      </c>
      <c r="E164" s="2">
        <v>0</v>
      </c>
      <c r="F164" s="2">
        <v>0</v>
      </c>
      <c r="G164" s="3">
        <f t="shared" si="0"/>
        <v>16344.688080000002</v>
      </c>
      <c r="H164" s="3">
        <f t="shared" si="1"/>
        <v>0.58000000000174623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735.6</v>
      </c>
      <c r="D165" s="2">
        <f>'PR-RAS'!E169</f>
        <v>2585.1799999999998</v>
      </c>
      <c r="E165" s="2">
        <v>0</v>
      </c>
      <c r="F165" s="2">
        <v>0</v>
      </c>
      <c r="G165" s="3">
        <f t="shared" si="0"/>
        <v>968.57744000000002</v>
      </c>
      <c r="H165" s="3">
        <f t="shared" si="1"/>
        <v>0.57999999999981355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956303.22000000009</v>
      </c>
      <c r="D166" s="2">
        <f>'PR-RAS'!E170</f>
        <v>944965.82000000007</v>
      </c>
      <c r="E166" s="2">
        <v>0</v>
      </c>
      <c r="F166" s="2">
        <v>0</v>
      </c>
      <c r="G166" s="3">
        <f t="shared" si="0"/>
        <v>469628.75190000009</v>
      </c>
      <c r="H166" s="3">
        <f t="shared" si="1"/>
        <v>0.40000000002328306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128343.14</v>
      </c>
      <c r="D167" s="2">
        <f>'PR-RAS'!E171</f>
        <v>100186.64</v>
      </c>
      <c r="E167" s="2">
        <v>0</v>
      </c>
      <c r="F167" s="2">
        <v>0</v>
      </c>
      <c r="G167" s="3">
        <f t="shared" si="0"/>
        <v>54566.925719999999</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370617.62</v>
      </c>
      <c r="D168" s="2">
        <f>'PR-RAS'!E172</f>
        <v>373369.24</v>
      </c>
      <c r="E168" s="2">
        <v>0</v>
      </c>
      <c r="F168" s="2">
        <v>0</v>
      </c>
      <c r="G168" s="3">
        <f t="shared" si="0"/>
        <v>186598.46870000003</v>
      </c>
      <c r="H168" s="3">
        <f t="shared" si="1"/>
        <v>0.61999999999534339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363466.31</v>
      </c>
      <c r="D169" s="2">
        <f>'PR-RAS'!E173</f>
        <v>379747.36</v>
      </c>
      <c r="E169" s="2">
        <v>0</v>
      </c>
      <c r="F169" s="2">
        <v>0</v>
      </c>
      <c r="G169" s="3">
        <f t="shared" si="0"/>
        <v>188657.45304000002</v>
      </c>
      <c r="H169" s="3">
        <f t="shared" si="1"/>
        <v>0.66999999998370185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41004.69</v>
      </c>
      <c r="D170" s="2">
        <f>'PR-RAS'!E174</f>
        <v>51115.78</v>
      </c>
      <c r="E170" s="2">
        <v>0</v>
      </c>
      <c r="F170" s="2">
        <v>0</v>
      </c>
      <c r="G170" s="3">
        <f t="shared" si="0"/>
        <v>24206.92625</v>
      </c>
      <c r="H170" s="3">
        <f t="shared" si="1"/>
        <v>0.52999999999883585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38087.660000000003</v>
      </c>
      <c r="D171" s="2">
        <f>'PR-RAS'!E175</f>
        <v>34032.53</v>
      </c>
      <c r="E171" s="2">
        <v>0</v>
      </c>
      <c r="F171" s="2">
        <v>0</v>
      </c>
      <c r="G171" s="3">
        <f t="shared" si="0"/>
        <v>18045.9624</v>
      </c>
      <c r="H171" s="3">
        <f t="shared" si="1"/>
        <v>0.80999999999767169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14783.8</v>
      </c>
      <c r="D173" s="2">
        <f>'PR-RAS'!E177</f>
        <v>6514.27</v>
      </c>
      <c r="E173" s="2">
        <v>0</v>
      </c>
      <c r="F173" s="2">
        <v>0</v>
      </c>
      <c r="G173" s="3">
        <f t="shared" si="0"/>
        <v>4783.7224799999995</v>
      </c>
      <c r="H173" s="3">
        <f t="shared" si="1"/>
        <v>0.47000000000116415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2084959.1199999999</v>
      </c>
      <c r="D174" s="2">
        <f>'PR-RAS'!E178</f>
        <v>2596580.5199999996</v>
      </c>
      <c r="E174" s="2">
        <v>0</v>
      </c>
      <c r="F174" s="2">
        <v>0</v>
      </c>
      <c r="G174" s="3">
        <f t="shared" si="0"/>
        <v>1259114.7876799998</v>
      </c>
      <c r="H174" s="3">
        <f t="shared" si="1"/>
        <v>0.6000000003259629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463436.25</v>
      </c>
      <c r="D175" s="2">
        <f>'PR-RAS'!E179</f>
        <v>489176.61</v>
      </c>
      <c r="E175" s="2">
        <v>0</v>
      </c>
      <c r="F175" s="2">
        <v>0</v>
      </c>
      <c r="G175" s="3">
        <f t="shared" si="0"/>
        <v>250871.36777999997</v>
      </c>
      <c r="H175" s="3">
        <f t="shared" si="1"/>
        <v>0.64000000001396984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874172.31</v>
      </c>
      <c r="D176" s="2">
        <f>'PR-RAS'!E180</f>
        <v>929052.06</v>
      </c>
      <c r="E176" s="2">
        <v>0</v>
      </c>
      <c r="F176" s="2">
        <v>0</v>
      </c>
      <c r="G176" s="3">
        <f t="shared" si="0"/>
        <v>478148.37524999998</v>
      </c>
      <c r="H176" s="3">
        <f t="shared" si="1"/>
        <v>0.37000000011175871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27786.66</v>
      </c>
      <c r="D177" s="2">
        <f>'PR-RAS'!E181</f>
        <v>16185.08</v>
      </c>
      <c r="E177" s="2">
        <v>0</v>
      </c>
      <c r="F177" s="2">
        <v>0</v>
      </c>
      <c r="G177" s="3">
        <f t="shared" si="0"/>
        <v>10587.60032</v>
      </c>
      <c r="H177" s="3">
        <f t="shared" si="1"/>
        <v>0.42000000000007276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131993.96</v>
      </c>
      <c r="D178" s="2">
        <f>'PR-RAS'!E182</f>
        <v>135833.63</v>
      </c>
      <c r="E178" s="2">
        <v>0</v>
      </c>
      <c r="F178" s="2">
        <v>0</v>
      </c>
      <c r="G178" s="3">
        <f t="shared" si="0"/>
        <v>71448.035939999987</v>
      </c>
      <c r="H178" s="3">
        <f t="shared" si="1"/>
        <v>0.41000000000349246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86519.64</v>
      </c>
      <c r="D179" s="2">
        <f>'PR-RAS'!E183</f>
        <v>129728.89</v>
      </c>
      <c r="E179" s="2">
        <v>0</v>
      </c>
      <c r="F179" s="2">
        <v>0</v>
      </c>
      <c r="G179" s="3">
        <f t="shared" si="0"/>
        <v>61583.980759999991</v>
      </c>
      <c r="H179" s="3">
        <f t="shared" si="1"/>
        <v>0.47000000000116415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50542.45</v>
      </c>
      <c r="D180" s="2">
        <f>'PR-RAS'!E184</f>
        <v>60492.959999999999</v>
      </c>
      <c r="E180" s="2">
        <v>0</v>
      </c>
      <c r="F180" s="2">
        <v>0</v>
      </c>
      <c r="G180" s="3">
        <f t="shared" si="0"/>
        <v>30703.578229999999</v>
      </c>
      <c r="H180" s="3">
        <f t="shared" si="1"/>
        <v>0.48999999999796273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227308.64</v>
      </c>
      <c r="D181" s="2">
        <f>'PR-RAS'!E185</f>
        <v>275081.63</v>
      </c>
      <c r="E181" s="2">
        <v>0</v>
      </c>
      <c r="F181" s="2">
        <v>0</v>
      </c>
      <c r="G181" s="3">
        <f t="shared" si="0"/>
        <v>139944.94200000001</v>
      </c>
      <c r="H181" s="3">
        <f t="shared" si="1"/>
        <v>0.72999999998137355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75389.62</v>
      </c>
      <c r="D182" s="2">
        <f>'PR-RAS'!E186</f>
        <v>79433.3</v>
      </c>
      <c r="E182" s="2">
        <v>0</v>
      </c>
      <c r="F182" s="2">
        <v>0</v>
      </c>
      <c r="G182" s="3">
        <f t="shared" si="0"/>
        <v>42400.375820000001</v>
      </c>
      <c r="H182" s="3">
        <f t="shared" si="1"/>
        <v>0.680000000007567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147809.59</v>
      </c>
      <c r="D183" s="2">
        <f>'PR-RAS'!E187</f>
        <v>481596.36</v>
      </c>
      <c r="E183" s="2">
        <v>0</v>
      </c>
      <c r="F183" s="2">
        <v>0</v>
      </c>
      <c r="G183" s="3">
        <f t="shared" si="0"/>
        <v>202202.42042000001</v>
      </c>
      <c r="H183" s="3">
        <f t="shared" si="1"/>
        <v>0.76999999998952262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1715.69</v>
      </c>
      <c r="D184" s="2">
        <f>'PR-RAS'!E188</f>
        <v>1632.15</v>
      </c>
      <c r="E184" s="2">
        <v>0</v>
      </c>
      <c r="F184" s="2">
        <v>0</v>
      </c>
      <c r="G184" s="3">
        <f t="shared" si="0"/>
        <v>911.33816999999999</v>
      </c>
      <c r="H184" s="3">
        <f t="shared" si="1"/>
        <v>0.46000000000003638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432875.05000000005</v>
      </c>
      <c r="D190" s="2">
        <f>'PR-RAS'!E194</f>
        <v>319426.24</v>
      </c>
      <c r="E190" s="2">
        <v>0</v>
      </c>
      <c r="F190" s="2">
        <v>0</v>
      </c>
      <c r="G190" s="3">
        <f t="shared" si="0"/>
        <v>202556.50317000001</v>
      </c>
      <c r="H190" s="3">
        <f t="shared" si="1"/>
        <v>0.2900000000372529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118205.14</v>
      </c>
      <c r="D191" s="2">
        <f>'PR-RAS'!E195</f>
        <v>38441.11</v>
      </c>
      <c r="E191" s="2">
        <v>0</v>
      </c>
      <c r="F191" s="2">
        <v>0</v>
      </c>
      <c r="G191" s="3">
        <f t="shared" si="0"/>
        <v>37066.598399999995</v>
      </c>
      <c r="H191" s="3">
        <f t="shared" si="1"/>
        <v>0.25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55044.18</v>
      </c>
      <c r="D192" s="2">
        <f>'PR-RAS'!E196</f>
        <v>43155.519999999997</v>
      </c>
      <c r="E192" s="2">
        <v>0</v>
      </c>
      <c r="F192" s="2">
        <v>0</v>
      </c>
      <c r="G192" s="3">
        <f t="shared" si="0"/>
        <v>26998.847020000001</v>
      </c>
      <c r="H192" s="3">
        <f t="shared" si="1"/>
        <v>0.66000000000349246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41054.86</v>
      </c>
      <c r="D193" s="2">
        <f>'PR-RAS'!E197</f>
        <v>42778.93</v>
      </c>
      <c r="E193" s="2">
        <v>0</v>
      </c>
      <c r="F193" s="2">
        <v>0</v>
      </c>
      <c r="G193" s="3">
        <f t="shared" si="0"/>
        <v>24309.642240000001</v>
      </c>
      <c r="H193" s="3">
        <f t="shared" si="1"/>
        <v>0.20999999999912689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8661.0400000000009</v>
      </c>
      <c r="D194" s="2">
        <f>'PR-RAS'!E198</f>
        <v>5735.7</v>
      </c>
      <c r="E194" s="2">
        <v>0</v>
      </c>
      <c r="F194" s="2">
        <v>0</v>
      </c>
      <c r="G194" s="3">
        <f t="shared" si="0"/>
        <v>3885.5609200000004</v>
      </c>
      <c r="H194" s="3">
        <f t="shared" si="1"/>
        <v>0.34000000000105501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13510.85</v>
      </c>
      <c r="D195" s="2">
        <f>'PR-RAS'!E199</f>
        <v>37692.22</v>
      </c>
      <c r="E195" s="2">
        <v>0</v>
      </c>
      <c r="F195" s="2">
        <v>0</v>
      </c>
      <c r="G195" s="3">
        <f t="shared" si="0"/>
        <v>17245.686260000002</v>
      </c>
      <c r="H195" s="3">
        <f t="shared" si="1"/>
        <v>0.37000000000080036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459.48</v>
      </c>
      <c r="E196" s="2">
        <v>0</v>
      </c>
      <c r="F196" s="2">
        <v>0</v>
      </c>
      <c r="G196" s="3">
        <f t="shared" si="0"/>
        <v>179.19720000000001</v>
      </c>
      <c r="H196" s="3">
        <f t="shared" si="1"/>
        <v>0.48000000000001819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196398.98</v>
      </c>
      <c r="D197" s="2">
        <f>'PR-RAS'!E201</f>
        <v>151163.28</v>
      </c>
      <c r="E197" s="2">
        <v>0</v>
      </c>
      <c r="F197" s="2">
        <v>0</v>
      </c>
      <c r="G197" s="3">
        <f t="shared" si="0"/>
        <v>97750.20584000001</v>
      </c>
      <c r="H197" s="3">
        <f t="shared" si="1"/>
        <v>0.29999999998835847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57345.819999999992</v>
      </c>
      <c r="D198" s="2">
        <f>'PR-RAS'!E202</f>
        <v>122973.61</v>
      </c>
      <c r="E198" s="2">
        <v>0</v>
      </c>
      <c r="F198" s="2">
        <v>0</v>
      </c>
      <c r="G198" s="3">
        <f t="shared" si="0"/>
        <v>59748.728879999995</v>
      </c>
      <c r="H198" s="3">
        <f t="shared" si="1"/>
        <v>0.57000000000698492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43736.039999999994</v>
      </c>
      <c r="D204" s="2">
        <f>'PR-RAS'!E208</f>
        <v>100373.67</v>
      </c>
      <c r="E204" s="2">
        <v>0</v>
      </c>
      <c r="F204" s="2">
        <v>0</v>
      </c>
      <c r="G204" s="3">
        <f t="shared" si="0"/>
        <v>49630.126140000008</v>
      </c>
      <c r="H204" s="3">
        <f t="shared" si="1"/>
        <v>0.36999999999534339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16431.349999999999</v>
      </c>
      <c r="D206" s="2">
        <f>'PR-RAS'!E210</f>
        <v>81973.81</v>
      </c>
      <c r="E206" s="2">
        <v>0</v>
      </c>
      <c r="F206" s="2">
        <v>0</v>
      </c>
      <c r="G206" s="3">
        <f t="shared" si="0"/>
        <v>36977.688849999999</v>
      </c>
      <c r="H206" s="3">
        <f t="shared" si="1"/>
        <v>0.54000000000087311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27304.69</v>
      </c>
      <c r="D207" s="2">
        <f>'PR-RAS'!E211</f>
        <v>18399.86</v>
      </c>
      <c r="E207" s="2">
        <v>0</v>
      </c>
      <c r="F207" s="2">
        <v>0</v>
      </c>
      <c r="G207" s="3">
        <f t="shared" si="0"/>
        <v>13205.508459999999</v>
      </c>
      <c r="H207" s="3">
        <f t="shared" si="1"/>
        <v>0.4500000000007276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13609.78</v>
      </c>
      <c r="D212" s="2">
        <f>'PR-RAS'!E216</f>
        <v>22599.94</v>
      </c>
      <c r="E212" s="2">
        <v>0</v>
      </c>
      <c r="F212" s="2">
        <v>0</v>
      </c>
      <c r="G212" s="3">
        <f t="shared" si="0"/>
        <v>12408.838259999999</v>
      </c>
      <c r="H212" s="3">
        <f t="shared" si="1"/>
        <v>0.28000000000065484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13422.37</v>
      </c>
      <c r="D213" s="2">
        <f>'PR-RAS'!E217</f>
        <v>22222.49</v>
      </c>
      <c r="E213" s="2">
        <v>0</v>
      </c>
      <c r="F213" s="2">
        <v>0</v>
      </c>
      <c r="G213" s="3">
        <f t="shared" si="0"/>
        <v>12267.878200000001</v>
      </c>
      <c r="H213" s="3">
        <f t="shared" si="1"/>
        <v>0.86000000000240107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118.3</v>
      </c>
      <c r="D215" s="2">
        <f>'PR-RAS'!E219</f>
        <v>225.19</v>
      </c>
      <c r="E215" s="2">
        <v>0</v>
      </c>
      <c r="F215" s="2">
        <v>0</v>
      </c>
      <c r="G215" s="3">
        <f t="shared" si="0"/>
        <v>121.69751999999998</v>
      </c>
      <c r="H215" s="3">
        <f t="shared" si="1"/>
        <v>0.48999999999999488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69.11</v>
      </c>
      <c r="D216" s="2">
        <f>'PR-RAS'!E220</f>
        <v>152.26</v>
      </c>
      <c r="E216" s="2">
        <v>0</v>
      </c>
      <c r="F216" s="2">
        <v>0</v>
      </c>
      <c r="G216" s="3">
        <f t="shared" si="0"/>
        <v>80.330449999999999</v>
      </c>
      <c r="H216" s="3">
        <f t="shared" si="1"/>
        <v>0.36999999999999034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25799.48</v>
      </c>
      <c r="D217" s="2">
        <f>'PR-RAS'!E221</f>
        <v>33933.040000000001</v>
      </c>
      <c r="E217" s="2">
        <v>0</v>
      </c>
      <c r="F217" s="2">
        <v>0</v>
      </c>
      <c r="G217" s="3">
        <f t="shared" si="0"/>
        <v>20231.76096</v>
      </c>
      <c r="H217" s="3">
        <f t="shared" si="1"/>
        <v>0.52000000000043656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25799.48</v>
      </c>
      <c r="D221" s="2">
        <f>'PR-RAS'!E225</f>
        <v>33933.040000000001</v>
      </c>
      <c r="E221" s="2">
        <v>0</v>
      </c>
      <c r="F221" s="2">
        <v>0</v>
      </c>
      <c r="G221" s="3">
        <f t="shared" si="0"/>
        <v>20606.423200000001</v>
      </c>
      <c r="H221" s="3">
        <f t="shared" si="1"/>
        <v>0.52000000000043656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25799.48</v>
      </c>
      <c r="D224" s="2">
        <f>'PR-RAS'!E228</f>
        <v>33933.040000000001</v>
      </c>
      <c r="E224" s="2">
        <v>0</v>
      </c>
      <c r="F224" s="2">
        <v>0</v>
      </c>
      <c r="G224" s="3">
        <f t="shared" si="0"/>
        <v>20887.419880000001</v>
      </c>
      <c r="H224" s="3">
        <f t="shared" si="1"/>
        <v>0.52000000000043656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62081.960000000006</v>
      </c>
      <c r="D226" s="2">
        <f>'PR-RAS'!E230</f>
        <v>33256.660000000003</v>
      </c>
      <c r="E226" s="2">
        <v>0</v>
      </c>
      <c r="F226" s="2">
        <v>0</v>
      </c>
      <c r="G226" s="3">
        <f t="shared" si="0"/>
        <v>28933.938000000002</v>
      </c>
      <c r="H226" s="3">
        <f t="shared" si="1"/>
        <v>0.3799999999901047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62081.960000000006</v>
      </c>
      <c r="D233" s="2">
        <f>'PR-RAS'!E237</f>
        <v>0</v>
      </c>
      <c r="E233" s="2">
        <v>0</v>
      </c>
      <c r="F233" s="2">
        <v>0</v>
      </c>
      <c r="G233" s="3">
        <f t="shared" si="0"/>
        <v>14403.014720000003</v>
      </c>
      <c r="H233" s="3">
        <f t="shared" si="1"/>
        <v>3.9999999993597157E-2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36774.94</v>
      </c>
      <c r="D234" s="2">
        <f>'PR-RAS'!E238</f>
        <v>0</v>
      </c>
      <c r="E234" s="2">
        <v>0</v>
      </c>
      <c r="F234" s="2">
        <v>0</v>
      </c>
      <c r="G234" s="3">
        <f t="shared" si="0"/>
        <v>8568.561020000001</v>
      </c>
      <c r="H234" s="3">
        <f t="shared" si="1"/>
        <v>5.9999999997671694E-2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25307.02</v>
      </c>
      <c r="D235" s="2">
        <f>'PR-RAS'!E239</f>
        <v>0</v>
      </c>
      <c r="E235" s="2">
        <v>0</v>
      </c>
      <c r="F235" s="2">
        <v>0</v>
      </c>
      <c r="G235" s="3">
        <f t="shared" si="0"/>
        <v>5921.8426800000007</v>
      </c>
      <c r="H235" s="3">
        <f t="shared" si="1"/>
        <v>2.0000000000436557E-2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33256.660000000003</v>
      </c>
      <c r="E242" s="2">
        <v>0</v>
      </c>
      <c r="F242" s="2">
        <v>0</v>
      </c>
      <c r="G242" s="3">
        <f t="shared" si="0"/>
        <v>16029.710120000002</v>
      </c>
      <c r="H242" s="3">
        <f t="shared" si="1"/>
        <v>0.33999999999650754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33256.660000000003</v>
      </c>
      <c r="E243" s="2">
        <v>0</v>
      </c>
      <c r="F243" s="2">
        <v>0</v>
      </c>
      <c r="G243" s="3">
        <f t="shared" si="0"/>
        <v>16096.223440000002</v>
      </c>
      <c r="H243" s="3">
        <f t="shared" si="1"/>
        <v>0.33999999999650754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246260.56</v>
      </c>
      <c r="D258" s="2">
        <f>'PR-RAS'!E262</f>
        <v>410889.17</v>
      </c>
      <c r="E258" s="2">
        <v>0</v>
      </c>
      <c r="F258" s="2">
        <v>0</v>
      </c>
      <c r="G258" s="3">
        <f t="shared" si="0"/>
        <v>274485.99729999999</v>
      </c>
      <c r="H258" s="3">
        <f t="shared" si="1"/>
        <v>0.60999999998603016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246260.56</v>
      </c>
      <c r="D265" s="2">
        <f>'PR-RAS'!E269</f>
        <v>410889.17</v>
      </c>
      <c r="E265" s="2">
        <v>0</v>
      </c>
      <c r="F265" s="2">
        <v>0</v>
      </c>
      <c r="G265" s="3">
        <f t="shared" si="0"/>
        <v>281962.2696</v>
      </c>
      <c r="H265" s="3">
        <f t="shared" si="1"/>
        <v>0.60999999998603016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214342.26</v>
      </c>
      <c r="D266" s="2">
        <f>'PR-RAS'!E270</f>
        <v>359095.25</v>
      </c>
      <c r="E266" s="2">
        <v>0</v>
      </c>
      <c r="F266" s="2">
        <v>0</v>
      </c>
      <c r="G266" s="3">
        <f t="shared" si="0"/>
        <v>247121.1814</v>
      </c>
      <c r="H266" s="3">
        <f t="shared" si="1"/>
        <v>0.51000000000931323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27650</v>
      </c>
      <c r="D267" s="2">
        <f>'PR-RAS'!E271</f>
        <v>27660.86</v>
      </c>
      <c r="E267" s="2">
        <v>0</v>
      </c>
      <c r="F267" s="2">
        <v>0</v>
      </c>
      <c r="G267" s="3">
        <f t="shared" si="0"/>
        <v>22070.47752</v>
      </c>
      <c r="H267" s="3">
        <f t="shared" si="1"/>
        <v>0.13999999999941792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4268.3</v>
      </c>
      <c r="D268" s="2">
        <f>'PR-RAS'!E272</f>
        <v>24133.06</v>
      </c>
      <c r="E268" s="2">
        <v>0</v>
      </c>
      <c r="F268" s="2">
        <v>0</v>
      </c>
      <c r="G268" s="3">
        <f t="shared" si="0"/>
        <v>14026.690140000002</v>
      </c>
      <c r="H268" s="3">
        <f t="shared" si="1"/>
        <v>0.36000000000149157</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1126813.6100000001</v>
      </c>
      <c r="D269" s="2">
        <f>'PR-RAS'!E273</f>
        <v>1409600.31</v>
      </c>
      <c r="E269" s="2">
        <v>0</v>
      </c>
      <c r="F269" s="2">
        <v>0</v>
      </c>
      <c r="G269" s="3">
        <f t="shared" si="0"/>
        <v>1057531.8136400003</v>
      </c>
      <c r="H269" s="3">
        <f t="shared" si="1"/>
        <v>0.69999999995343387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1126813.6100000001</v>
      </c>
      <c r="D270" s="2">
        <f>'PR-RAS'!E274</f>
        <v>1039220.73</v>
      </c>
      <c r="E270" s="2">
        <v>0</v>
      </c>
      <c r="F270" s="2">
        <v>0</v>
      </c>
      <c r="G270" s="3">
        <f t="shared" si="0"/>
        <v>862213.61383000016</v>
      </c>
      <c r="H270" s="3">
        <f t="shared" si="1"/>
        <v>0.65999999991618097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1126813.6100000001</v>
      </c>
      <c r="D271" s="2">
        <f>'PR-RAS'!E275</f>
        <v>1034788.23</v>
      </c>
      <c r="E271" s="2">
        <v>0</v>
      </c>
      <c r="F271" s="2">
        <v>0</v>
      </c>
      <c r="G271" s="3">
        <f t="shared" si="0"/>
        <v>863025.31890000019</v>
      </c>
      <c r="H271" s="3">
        <f t="shared" si="1"/>
        <v>0.61999999987892807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4432.5</v>
      </c>
      <c r="E272" s="2">
        <v>0</v>
      </c>
      <c r="F272" s="2">
        <v>0</v>
      </c>
      <c r="G272" s="3">
        <f t="shared" si="0"/>
        <v>2402.415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370379.58</v>
      </c>
      <c r="E274" s="2">
        <v>0</v>
      </c>
      <c r="F274" s="2">
        <v>0</v>
      </c>
      <c r="G274" s="3">
        <f t="shared" si="0"/>
        <v>202227.25068000003</v>
      </c>
      <c r="H274" s="3">
        <f t="shared" si="1"/>
        <v>0.41999999998370185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370379.58</v>
      </c>
      <c r="E275" s="2">
        <v>0</v>
      </c>
      <c r="F275" s="2">
        <v>0</v>
      </c>
      <c r="G275" s="3">
        <f t="shared" ref="G275:G528" si="12">(B275/1000)*(C275*1+D275*2)</f>
        <v>202968.00984000001</v>
      </c>
      <c r="H275" s="3">
        <f t="shared" ref="H275:H528" si="13">ABS(C275-ROUND(C275,0))+ABS(D275-ROUND(D275,0))</f>
        <v>0.41999999998370185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14003756.930000002</v>
      </c>
      <c r="D295" s="2">
        <f>'PR-RAS'!E299</f>
        <v>15018255.809999999</v>
      </c>
      <c r="E295" s="2">
        <v>0</v>
      </c>
      <c r="F295" s="2">
        <v>0</v>
      </c>
      <c r="G295" s="3">
        <f t="shared" si="12"/>
        <v>12947838.953699999</v>
      </c>
      <c r="H295" s="3">
        <f t="shared" si="13"/>
        <v>0.25999999977648258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2980600.0999999996</v>
      </c>
      <c r="D296" s="2">
        <f>'PR-RAS'!E300</f>
        <v>4413022.4499999993</v>
      </c>
      <c r="E296" s="2">
        <v>0</v>
      </c>
      <c r="F296" s="2">
        <v>0</v>
      </c>
      <c r="G296" s="3">
        <f t="shared" si="12"/>
        <v>3482960.2749999994</v>
      </c>
      <c r="H296" s="3">
        <f t="shared" si="13"/>
        <v>0.54999999888241291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4076472.63</v>
      </c>
      <c r="D298" s="2">
        <f>'PR-RAS'!E302</f>
        <v>872730.7</v>
      </c>
      <c r="E298" s="2">
        <v>0</v>
      </c>
      <c r="F298" s="2">
        <v>0</v>
      </c>
      <c r="G298" s="3">
        <f t="shared" si="12"/>
        <v>1729114.4069099997</v>
      </c>
      <c r="H298" s="3">
        <f t="shared" si="13"/>
        <v>0.67000000015832484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1605732.68</v>
      </c>
      <c r="D300" s="2">
        <f>'PR-RAS'!E304</f>
        <v>3330921.49</v>
      </c>
      <c r="E300" s="2">
        <v>0</v>
      </c>
      <c r="F300" s="2">
        <v>0</v>
      </c>
      <c r="G300" s="3">
        <f t="shared" si="12"/>
        <v>2472005.1223399998</v>
      </c>
      <c r="H300" s="3">
        <f t="shared" si="13"/>
        <v>0.81000000028871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33703.97</v>
      </c>
      <c r="D301" s="2">
        <f>'PR-RAS'!E305</f>
        <v>61671.73</v>
      </c>
      <c r="E301" s="2">
        <v>0</v>
      </c>
      <c r="F301" s="2">
        <v>0</v>
      </c>
      <c r="G301" s="3">
        <f t="shared" si="12"/>
        <v>47114.228999999999</v>
      </c>
      <c r="H301" s="3">
        <f t="shared" si="13"/>
        <v>0.29999999999563443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64295.51</v>
      </c>
      <c r="D303" s="2">
        <f>'PR-RAS'!E308</f>
        <v>51881.13</v>
      </c>
      <c r="E303" s="2">
        <v>0</v>
      </c>
      <c r="F303" s="2">
        <v>0</v>
      </c>
      <c r="G303" s="3">
        <f t="shared" si="12"/>
        <v>50753.446539999997</v>
      </c>
      <c r="H303" s="3">
        <f t="shared" si="13"/>
        <v>0.61999999999534339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61680</v>
      </c>
      <c r="D304" s="2">
        <f>'PR-RAS'!E309</f>
        <v>48685.11</v>
      </c>
      <c r="E304" s="2">
        <v>0</v>
      </c>
      <c r="F304" s="2">
        <v>0</v>
      </c>
      <c r="G304" s="3">
        <f t="shared" si="12"/>
        <v>48192.216659999998</v>
      </c>
      <c r="H304" s="3">
        <f t="shared" si="13"/>
        <v>0.11000000000058208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61680</v>
      </c>
      <c r="D305" s="2">
        <f>'PR-RAS'!E310</f>
        <v>48685.11</v>
      </c>
      <c r="E305" s="2">
        <v>0</v>
      </c>
      <c r="F305" s="2">
        <v>0</v>
      </c>
      <c r="G305" s="3">
        <f t="shared" si="12"/>
        <v>48351.266879999996</v>
      </c>
      <c r="H305" s="3">
        <f t="shared" si="13"/>
        <v>0.11000000000058208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61680</v>
      </c>
      <c r="D306" s="2">
        <f>'PR-RAS'!E311</f>
        <v>48685.11</v>
      </c>
      <c r="E306" s="2">
        <v>0</v>
      </c>
      <c r="F306" s="2">
        <v>0</v>
      </c>
      <c r="G306" s="3">
        <f t="shared" si="12"/>
        <v>48510.3171</v>
      </c>
      <c r="H306" s="3">
        <f t="shared" si="13"/>
        <v>0.11000000000058208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2615.5100000000002</v>
      </c>
      <c r="D316" s="2">
        <f>'PR-RAS'!E321</f>
        <v>3196.02</v>
      </c>
      <c r="E316" s="2">
        <v>0</v>
      </c>
      <c r="F316" s="2">
        <v>0</v>
      </c>
      <c r="G316" s="3">
        <f t="shared" si="12"/>
        <v>2837.3782499999998</v>
      </c>
      <c r="H316" s="3">
        <f t="shared" si="13"/>
        <v>0.50999999999976353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2615.5100000000002</v>
      </c>
      <c r="D317" s="2">
        <f>'PR-RAS'!E322</f>
        <v>3196.02</v>
      </c>
      <c r="E317" s="2">
        <v>0</v>
      </c>
      <c r="F317" s="2">
        <v>0</v>
      </c>
      <c r="G317" s="3">
        <f t="shared" si="12"/>
        <v>2846.3858</v>
      </c>
      <c r="H317" s="3">
        <f t="shared" si="13"/>
        <v>0.50999999999976353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2615.5100000000002</v>
      </c>
      <c r="D318" s="2">
        <f>'PR-RAS'!E323</f>
        <v>3196.02</v>
      </c>
      <c r="E318" s="2">
        <v>0</v>
      </c>
      <c r="F318" s="2">
        <v>0</v>
      </c>
      <c r="G318" s="3">
        <f t="shared" si="12"/>
        <v>2855.3933499999998</v>
      </c>
      <c r="H318" s="3">
        <f t="shared" si="13"/>
        <v>0.50999999999976353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3672078.82</v>
      </c>
      <c r="D355" s="2">
        <f>'PR-RAS'!E360</f>
        <v>6650853.0399999991</v>
      </c>
      <c r="E355" s="2">
        <v>0</v>
      </c>
      <c r="F355" s="2">
        <v>0</v>
      </c>
      <c r="G355" s="3">
        <f t="shared" si="12"/>
        <v>6008719.8545999993</v>
      </c>
      <c r="H355" s="3">
        <f t="shared" si="13"/>
        <v>0.21999999927356839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2986852.34</v>
      </c>
      <c r="D368" s="2">
        <f>'PR-RAS'!E373</f>
        <v>1562369.27</v>
      </c>
      <c r="E368" s="2">
        <v>0</v>
      </c>
      <c r="F368" s="2">
        <v>0</v>
      </c>
      <c r="G368" s="3">
        <f t="shared" si="12"/>
        <v>2242953.8529599998</v>
      </c>
      <c r="H368" s="3">
        <f t="shared" si="13"/>
        <v>0.60999999986961484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2295492.98</v>
      </c>
      <c r="D369" s="2">
        <f>'PR-RAS'!E374</f>
        <v>1105803.23</v>
      </c>
      <c r="E369" s="2">
        <v>0</v>
      </c>
      <c r="F369" s="2">
        <v>0</v>
      </c>
      <c r="G369" s="3">
        <f t="shared" si="12"/>
        <v>1658612.5939199997</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1391139.14</v>
      </c>
      <c r="D371" s="2">
        <f>'PR-RAS'!E376</f>
        <v>152236.15</v>
      </c>
      <c r="E371" s="2">
        <v>0</v>
      </c>
      <c r="F371" s="2">
        <v>0</v>
      </c>
      <c r="G371" s="3">
        <f t="shared" si="12"/>
        <v>627376.2328</v>
      </c>
      <c r="H371" s="3">
        <f t="shared" si="13"/>
        <v>0.28999999989173375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797810.36</v>
      </c>
      <c r="D372" s="2">
        <f>'PR-RAS'!E377</f>
        <v>932817.08</v>
      </c>
      <c r="E372" s="2">
        <v>0</v>
      </c>
      <c r="F372" s="2">
        <v>0</v>
      </c>
      <c r="G372" s="3">
        <f t="shared" si="12"/>
        <v>988137.91691999999</v>
      </c>
      <c r="H372" s="3">
        <f t="shared" si="13"/>
        <v>0.43999999994412065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106543.48</v>
      </c>
      <c r="D373" s="2">
        <f>'PR-RAS'!E378</f>
        <v>20750</v>
      </c>
      <c r="E373" s="2">
        <v>0</v>
      </c>
      <c r="F373" s="2">
        <v>0</v>
      </c>
      <c r="G373" s="3">
        <f t="shared" si="12"/>
        <v>55072.174559999992</v>
      </c>
      <c r="H373" s="3">
        <f t="shared" si="13"/>
        <v>0.47999999999592546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434343.8</v>
      </c>
      <c r="D374" s="2">
        <f>'PR-RAS'!E379</f>
        <v>326125.21999999997</v>
      </c>
      <c r="E374" s="2">
        <v>0</v>
      </c>
      <c r="F374" s="2">
        <v>0</v>
      </c>
      <c r="G374" s="3">
        <f t="shared" si="12"/>
        <v>405299.65152000001</v>
      </c>
      <c r="H374" s="3">
        <f t="shared" si="13"/>
        <v>0.41999999998370185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74568.399999999994</v>
      </c>
      <c r="D375" s="2">
        <f>'PR-RAS'!E380</f>
        <v>92709.81</v>
      </c>
      <c r="E375" s="2">
        <v>0</v>
      </c>
      <c r="F375" s="2">
        <v>0</v>
      </c>
      <c r="G375" s="3">
        <f t="shared" si="12"/>
        <v>97235.519480000003</v>
      </c>
      <c r="H375" s="3">
        <f t="shared" si="13"/>
        <v>0.58999999999650754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1054.74</v>
      </c>
      <c r="D376" s="2">
        <f>'PR-RAS'!E381</f>
        <v>9788.68</v>
      </c>
      <c r="E376" s="2">
        <v>0</v>
      </c>
      <c r="F376" s="2">
        <v>0</v>
      </c>
      <c r="G376" s="3">
        <f t="shared" si="12"/>
        <v>7737.0375000000004</v>
      </c>
      <c r="H376" s="3">
        <f t="shared" si="13"/>
        <v>0.57999999999969987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68240.23</v>
      </c>
      <c r="D377" s="2">
        <f>'PR-RAS'!E382</f>
        <v>18700.87</v>
      </c>
      <c r="E377" s="2">
        <v>0</v>
      </c>
      <c r="F377" s="2">
        <v>0</v>
      </c>
      <c r="G377" s="3">
        <f t="shared" si="12"/>
        <v>39721.380720000001</v>
      </c>
      <c r="H377" s="3">
        <f t="shared" si="13"/>
        <v>0.3599999999969441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7875.53</v>
      </c>
      <c r="D379" s="2">
        <f>'PR-RAS'!E384</f>
        <v>0</v>
      </c>
      <c r="E379" s="2">
        <v>0</v>
      </c>
      <c r="F379" s="2">
        <v>0</v>
      </c>
      <c r="G379" s="3">
        <f t="shared" si="12"/>
        <v>2976.9503399999999</v>
      </c>
      <c r="H379" s="3">
        <f t="shared" si="13"/>
        <v>0.47000000000025466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16960.54</v>
      </c>
      <c r="D380" s="2">
        <f>'PR-RAS'!E385</f>
        <v>5039.9399999999996</v>
      </c>
      <c r="E380" s="2">
        <v>0</v>
      </c>
      <c r="F380" s="2">
        <v>0</v>
      </c>
      <c r="G380" s="3">
        <f t="shared" si="12"/>
        <v>10248.319179999999</v>
      </c>
      <c r="H380" s="3">
        <f t="shared" si="13"/>
        <v>0.51999999999952706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265644.36</v>
      </c>
      <c r="D381" s="2">
        <f>'PR-RAS'!E386</f>
        <v>199885.92</v>
      </c>
      <c r="E381" s="2">
        <v>0</v>
      </c>
      <c r="F381" s="2">
        <v>0</v>
      </c>
      <c r="G381" s="3">
        <f t="shared" si="12"/>
        <v>252858.15599999999</v>
      </c>
      <c r="H381" s="3">
        <f t="shared" si="13"/>
        <v>0.43999999997322448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76162.8</v>
      </c>
      <c r="D383" s="2">
        <f>'PR-RAS'!E388</f>
        <v>376.5</v>
      </c>
      <c r="E383" s="2">
        <v>0</v>
      </c>
      <c r="F383" s="2">
        <v>0</v>
      </c>
      <c r="G383" s="3">
        <f t="shared" si="12"/>
        <v>29381.835600000002</v>
      </c>
      <c r="H383" s="3">
        <f t="shared" si="13"/>
        <v>0.69999999999708962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76162.8</v>
      </c>
      <c r="D384" s="2">
        <f>'PR-RAS'!E389</f>
        <v>376.5</v>
      </c>
      <c r="E384" s="2">
        <v>0</v>
      </c>
      <c r="F384" s="2">
        <v>0</v>
      </c>
      <c r="G384" s="3">
        <f t="shared" si="12"/>
        <v>29458.751400000001</v>
      </c>
      <c r="H384" s="3">
        <f t="shared" si="13"/>
        <v>0.69999999999708962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13774.83</v>
      </c>
      <c r="D388" s="2">
        <f>'PR-RAS'!E393</f>
        <v>18838.07</v>
      </c>
      <c r="E388" s="2">
        <v>0</v>
      </c>
      <c r="F388" s="2">
        <v>0</v>
      </c>
      <c r="G388" s="3">
        <f t="shared" si="12"/>
        <v>19911.525390000003</v>
      </c>
      <c r="H388" s="3">
        <f t="shared" si="13"/>
        <v>0.23999999999978172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13294.83</v>
      </c>
      <c r="D389" s="2">
        <f>'PR-RAS'!E394</f>
        <v>18038.07</v>
      </c>
      <c r="E389" s="2">
        <v>0</v>
      </c>
      <c r="F389" s="2">
        <v>0</v>
      </c>
      <c r="G389" s="3">
        <f t="shared" si="12"/>
        <v>19155.93636</v>
      </c>
      <c r="H389" s="3">
        <f t="shared" si="13"/>
        <v>0.23999999999978172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480</v>
      </c>
      <c r="D390" s="2">
        <f>'PR-RAS'!E395</f>
        <v>800</v>
      </c>
      <c r="E390" s="2">
        <v>0</v>
      </c>
      <c r="F390" s="2">
        <v>0</v>
      </c>
      <c r="G390" s="3">
        <f t="shared" si="12"/>
        <v>809.12</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167077.93</v>
      </c>
      <c r="D396" s="2">
        <f>'PR-RAS'!E401</f>
        <v>111226.25</v>
      </c>
      <c r="E396" s="2">
        <v>0</v>
      </c>
      <c r="F396" s="2">
        <v>0</v>
      </c>
      <c r="G396" s="3">
        <f t="shared" si="12"/>
        <v>153864.51985000001</v>
      </c>
      <c r="H396" s="3">
        <f t="shared" si="13"/>
        <v>0.32000000000698492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28023.38</v>
      </c>
      <c r="D398" s="2">
        <f>'PR-RAS'!E403</f>
        <v>1155</v>
      </c>
      <c r="E398" s="2">
        <v>0</v>
      </c>
      <c r="F398" s="2">
        <v>0</v>
      </c>
      <c r="G398" s="3">
        <f t="shared" si="12"/>
        <v>12042.351860000001</v>
      </c>
      <c r="H398" s="3">
        <f t="shared" si="13"/>
        <v>0.38000000000101863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14375</v>
      </c>
      <c r="E399" s="2">
        <v>0</v>
      </c>
      <c r="F399" s="2">
        <v>0</v>
      </c>
      <c r="G399" s="3">
        <f t="shared" si="12"/>
        <v>11442.5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139054.54999999999</v>
      </c>
      <c r="D400" s="2">
        <f>'PR-RAS'!E405</f>
        <v>95696.25</v>
      </c>
      <c r="E400" s="2">
        <v>0</v>
      </c>
      <c r="F400" s="2">
        <v>0</v>
      </c>
      <c r="G400" s="3">
        <f t="shared" si="12"/>
        <v>131848.37294999999</v>
      </c>
      <c r="H400" s="3">
        <f t="shared" si="13"/>
        <v>0.70000000001164153</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3480</v>
      </c>
      <c r="E401" s="2">
        <v>0</v>
      </c>
      <c r="F401" s="2">
        <v>0</v>
      </c>
      <c r="G401" s="3">
        <f t="shared" si="12"/>
        <v>2784</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3480</v>
      </c>
      <c r="E402" s="2">
        <v>0</v>
      </c>
      <c r="F402" s="2">
        <v>0</v>
      </c>
      <c r="G402" s="3">
        <f t="shared" si="12"/>
        <v>2790.96</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3480</v>
      </c>
      <c r="E404" s="2">
        <v>0</v>
      </c>
      <c r="F404" s="2">
        <v>0</v>
      </c>
      <c r="G404" s="3">
        <f t="shared" si="12"/>
        <v>2804.88</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685226.48</v>
      </c>
      <c r="D407" s="2">
        <f>'PR-RAS'!E412</f>
        <v>5085003.7699999996</v>
      </c>
      <c r="E407" s="2">
        <v>0</v>
      </c>
      <c r="F407" s="2">
        <v>0</v>
      </c>
      <c r="G407" s="3">
        <f t="shared" si="12"/>
        <v>4407225.0121200001</v>
      </c>
      <c r="H407" s="3">
        <f t="shared" si="13"/>
        <v>0.71000000042840838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685226.48</v>
      </c>
      <c r="D408" s="2">
        <f>'PR-RAS'!E413</f>
        <v>5085003.7699999996</v>
      </c>
      <c r="E408" s="2">
        <v>0</v>
      </c>
      <c r="F408" s="2">
        <v>0</v>
      </c>
      <c r="G408" s="3">
        <f t="shared" si="12"/>
        <v>4418080.2461399995</v>
      </c>
      <c r="H408" s="3">
        <f t="shared" si="13"/>
        <v>0.71000000042840838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3607783.31</v>
      </c>
      <c r="D413" s="2">
        <f>'PR-RAS'!E418</f>
        <v>6598971.9099999992</v>
      </c>
      <c r="E413" s="2">
        <v>0</v>
      </c>
      <c r="F413" s="2">
        <v>0</v>
      </c>
      <c r="G413" s="3">
        <f t="shared" si="12"/>
        <v>6923959.5775599992</v>
      </c>
      <c r="H413" s="3">
        <f t="shared" si="13"/>
        <v>0.40000000083819032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3514269.46</v>
      </c>
      <c r="D415" s="2">
        <f>'PR-RAS'!E420</f>
        <v>10388584.9</v>
      </c>
      <c r="E415" s="2">
        <v>0</v>
      </c>
      <c r="F415" s="2">
        <v>0</v>
      </c>
      <c r="G415" s="3">
        <f t="shared" si="12"/>
        <v>10056655.853639999</v>
      </c>
      <c r="H415" s="3">
        <f t="shared" si="13"/>
        <v>0.55999999959021807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119210.91</v>
      </c>
      <c r="D416" s="2">
        <f>'PR-RAS'!E421</f>
        <v>51636.37</v>
      </c>
      <c r="E416" s="2">
        <v>0</v>
      </c>
      <c r="F416" s="2">
        <v>0</v>
      </c>
      <c r="G416" s="3">
        <f t="shared" si="12"/>
        <v>92330.714749999999</v>
      </c>
      <c r="H416" s="3">
        <f t="shared" si="13"/>
        <v>0.45999999999912689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17048652.540000003</v>
      </c>
      <c r="D417" s="2">
        <f>'PR-RAS'!E422</f>
        <v>19483159.389999997</v>
      </c>
      <c r="E417" s="2">
        <v>0</v>
      </c>
      <c r="F417" s="2">
        <v>0</v>
      </c>
      <c r="G417" s="3">
        <f t="shared" si="12"/>
        <v>23302228.069119997</v>
      </c>
      <c r="H417" s="3">
        <f t="shared" si="13"/>
        <v>0.84999999403953552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17675835.75</v>
      </c>
      <c r="D418" s="2">
        <f>'PR-RAS'!E423</f>
        <v>21669108.849999998</v>
      </c>
      <c r="E418" s="2">
        <v>0</v>
      </c>
      <c r="F418" s="2">
        <v>0</v>
      </c>
      <c r="G418" s="3">
        <f t="shared" si="12"/>
        <v>25442860.288649999</v>
      </c>
      <c r="H418" s="3">
        <f t="shared" si="13"/>
        <v>0.40000000223517418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627183.20999999717</v>
      </c>
      <c r="D420" s="2">
        <f>'PR-RAS'!E425</f>
        <v>2185949.4600000009</v>
      </c>
      <c r="E420" s="2">
        <v>0</v>
      </c>
      <c r="F420" s="2">
        <v>0</v>
      </c>
      <c r="G420" s="3">
        <f t="shared" si="12"/>
        <v>2094615.4124699994</v>
      </c>
      <c r="H420" s="3">
        <f t="shared" si="13"/>
        <v>0.66999999806284904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562203.16999999993</v>
      </c>
      <c r="D421" s="2">
        <f>'PR-RAS'!E426</f>
        <v>0</v>
      </c>
      <c r="E421" s="2">
        <v>0</v>
      </c>
      <c r="F421" s="2">
        <v>0</v>
      </c>
      <c r="G421" s="3">
        <f t="shared" si="12"/>
        <v>236125.33139999997</v>
      </c>
      <c r="H421" s="3">
        <f t="shared" si="13"/>
        <v>0.16999999992549419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9515854.2000000011</v>
      </c>
      <c r="E422" s="2">
        <v>0</v>
      </c>
      <c r="F422" s="2">
        <v>0</v>
      </c>
      <c r="G422" s="3">
        <f t="shared" si="12"/>
        <v>8012349.2364000008</v>
      </c>
      <c r="H422" s="3">
        <f t="shared" si="13"/>
        <v>0.20000000111758709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1724943.5899999999</v>
      </c>
      <c r="D423" s="2">
        <f>'PR-RAS'!E428</f>
        <v>3382557.8600000003</v>
      </c>
      <c r="E423" s="2">
        <v>0</v>
      </c>
      <c r="F423" s="2">
        <v>0</v>
      </c>
      <c r="G423" s="3">
        <f t="shared" si="12"/>
        <v>3582805.0288200001</v>
      </c>
      <c r="H423" s="3">
        <f t="shared" si="13"/>
        <v>0.54999999981373549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1255764.44</v>
      </c>
      <c r="D424" s="2">
        <f>'PR-RAS'!E430</f>
        <v>5521156.3600000003</v>
      </c>
      <c r="E424" s="2">
        <v>0</v>
      </c>
      <c r="F424" s="2">
        <v>0</v>
      </c>
      <c r="G424" s="3">
        <f t="shared" si="12"/>
        <v>5202086.6386799999</v>
      </c>
      <c r="H424" s="3">
        <f t="shared" si="13"/>
        <v>0.80000000027939677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1255764.44</v>
      </c>
      <c r="D485" s="2">
        <f>'PR-RAS'!E491</f>
        <v>5521156.3600000003</v>
      </c>
      <c r="E485" s="2">
        <v>0</v>
      </c>
      <c r="F485" s="2">
        <v>0</v>
      </c>
      <c r="G485" s="3">
        <f t="shared" si="12"/>
        <v>5952269.3454400003</v>
      </c>
      <c r="H485" s="3">
        <f t="shared" si="13"/>
        <v>0.80000000027939677</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1255764.44</v>
      </c>
      <c r="D491" s="2">
        <f>'PR-RAS'!E497</f>
        <v>5521156.3600000003</v>
      </c>
      <c r="E491" s="2">
        <v>0</v>
      </c>
      <c r="F491" s="2">
        <v>0</v>
      </c>
      <c r="G491" s="3">
        <f t="shared" si="12"/>
        <v>6026057.8083999995</v>
      </c>
      <c r="H491" s="3">
        <f t="shared" si="13"/>
        <v>0.80000000027939677</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1255764.44</v>
      </c>
      <c r="D492" s="2">
        <f>'PR-RAS'!E498</f>
        <v>5521156.3600000003</v>
      </c>
      <c r="E492" s="2">
        <v>0</v>
      </c>
      <c r="F492" s="2">
        <v>0</v>
      </c>
      <c r="G492" s="3">
        <f t="shared" si="12"/>
        <v>6038355.8855600003</v>
      </c>
      <c r="H492" s="3">
        <f t="shared" si="13"/>
        <v>0.80000000027939677</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518360.60000000003</v>
      </c>
      <c r="D529" s="2">
        <f>'PR-RAS'!E535</f>
        <v>861664.22</v>
      </c>
      <c r="E529" s="2">
        <v>0</v>
      </c>
      <c r="F529" s="2">
        <v>0</v>
      </c>
      <c r="G529" s="3">
        <f t="shared" ref="G529:G836" si="14">(B529/1000)*(C529*1+D529*2)</f>
        <v>1183611.8131200001</v>
      </c>
      <c r="H529" s="3">
        <f t="shared" ref="H529:H836" si="15">ABS(C529-ROUND(C529,0))+ABS(D529-ROUND(D529,0))</f>
        <v>0.61999999993713573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2621.84</v>
      </c>
      <c r="E578" s="2">
        <v>0</v>
      </c>
      <c r="F578" s="2">
        <v>0</v>
      </c>
      <c r="G578" s="3">
        <f t="shared" si="14"/>
        <v>3025.6033600000001</v>
      </c>
      <c r="H578" s="3">
        <f t="shared" si="15"/>
        <v>0.15999999999985448</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2621.84</v>
      </c>
      <c r="E588" s="2">
        <v>0</v>
      </c>
      <c r="F588" s="2">
        <v>0</v>
      </c>
      <c r="G588" s="3">
        <f t="shared" si="14"/>
        <v>3078.04016</v>
      </c>
      <c r="H588" s="3">
        <f t="shared" si="15"/>
        <v>0.15999999999985448</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2621.84</v>
      </c>
      <c r="E589" s="2">
        <v>0</v>
      </c>
      <c r="F589" s="2">
        <v>0</v>
      </c>
      <c r="G589" s="3">
        <f t="shared" si="14"/>
        <v>3083.2838400000001</v>
      </c>
      <c r="H589" s="3">
        <f t="shared" si="15"/>
        <v>0.15999999999985448</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518360.60000000003</v>
      </c>
      <c r="D591" s="2">
        <f>'PR-RAS'!E597</f>
        <v>859042.38</v>
      </c>
      <c r="E591" s="2">
        <v>0</v>
      </c>
      <c r="F591" s="2">
        <v>0</v>
      </c>
      <c r="G591" s="3">
        <f t="shared" si="14"/>
        <v>1319502.7623999999</v>
      </c>
      <c r="H591" s="3">
        <f t="shared" si="15"/>
        <v>0.77999999996973202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131512.32000000001</v>
      </c>
      <c r="D597" s="2">
        <f>'PR-RAS'!E603</f>
        <v>500760.06</v>
      </c>
      <c r="E597" s="2">
        <v>0</v>
      </c>
      <c r="F597" s="2">
        <v>0</v>
      </c>
      <c r="G597" s="3">
        <f t="shared" si="14"/>
        <v>675287.33423999988</v>
      </c>
      <c r="H597" s="3">
        <f t="shared" si="15"/>
        <v>0.38000000000465661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131512.32000000001</v>
      </c>
      <c r="D598" s="2">
        <f>'PR-RAS'!E604</f>
        <v>500760.06</v>
      </c>
      <c r="E598" s="2">
        <v>0</v>
      </c>
      <c r="F598" s="2">
        <v>0</v>
      </c>
      <c r="G598" s="3">
        <f t="shared" si="14"/>
        <v>676420.36667999998</v>
      </c>
      <c r="H598" s="3">
        <f t="shared" si="15"/>
        <v>0.38000000000465661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386848.28</v>
      </c>
      <c r="D603" s="2">
        <f>'PR-RAS'!E609</f>
        <v>358282.32</v>
      </c>
      <c r="E603" s="2">
        <v>0</v>
      </c>
      <c r="F603" s="2">
        <v>0</v>
      </c>
      <c r="G603" s="3">
        <f t="shared" si="14"/>
        <v>664254.57783999993</v>
      </c>
      <c r="H603" s="3">
        <f t="shared" si="15"/>
        <v>0.6000000000349246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386848.28</v>
      </c>
      <c r="D604" s="2">
        <f>'PR-RAS'!E610</f>
        <v>358282.32</v>
      </c>
      <c r="E604" s="2">
        <v>0</v>
      </c>
      <c r="F604" s="2">
        <v>0</v>
      </c>
      <c r="G604" s="3">
        <f t="shared" si="14"/>
        <v>665357.99075999996</v>
      </c>
      <c r="H604" s="3">
        <f t="shared" si="15"/>
        <v>0.6000000000349246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737403.83999999985</v>
      </c>
      <c r="D633" s="2">
        <f>'PR-RAS'!E639</f>
        <v>4659492.1400000006</v>
      </c>
      <c r="E633" s="2">
        <v>0</v>
      </c>
      <c r="F633" s="2">
        <v>0</v>
      </c>
      <c r="G633" s="3">
        <f t="shared" si="14"/>
        <v>6355637.291840001</v>
      </c>
      <c r="H633" s="3">
        <f t="shared" si="15"/>
        <v>0.30000000074505806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4628222.6500000004</v>
      </c>
      <c r="E635" s="2">
        <v>0</v>
      </c>
      <c r="F635" s="2">
        <v>0</v>
      </c>
      <c r="G635" s="3">
        <f t="shared" si="14"/>
        <v>5868586.3202000009</v>
      </c>
      <c r="H635" s="3">
        <f t="shared" si="15"/>
        <v>0.34999999962747097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541642.18999999994</v>
      </c>
      <c r="D636" s="2">
        <f>'PR-RAS'!E642</f>
        <v>0</v>
      </c>
      <c r="E636" s="2">
        <v>0</v>
      </c>
      <c r="F636" s="2">
        <v>0</v>
      </c>
      <c r="G636" s="3">
        <f t="shared" si="14"/>
        <v>343942.79064999998</v>
      </c>
      <c r="H636" s="3">
        <f t="shared" si="15"/>
        <v>0.18999999994412065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18304416.980000004</v>
      </c>
      <c r="D637" s="2">
        <f>'PR-RAS'!E643</f>
        <v>25004315.749999996</v>
      </c>
      <c r="E637" s="2">
        <v>0</v>
      </c>
      <c r="F637" s="2">
        <v>0</v>
      </c>
      <c r="G637" s="3">
        <f t="shared" si="14"/>
        <v>43447098.833279997</v>
      </c>
      <c r="H637" s="3">
        <f t="shared" si="15"/>
        <v>0.26999999955296516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18194196.350000001</v>
      </c>
      <c r="D638" s="2">
        <f>'PR-RAS'!E644</f>
        <v>22530773.069999997</v>
      </c>
      <c r="E638" s="2">
        <v>0</v>
      </c>
      <c r="F638" s="2">
        <v>0</v>
      </c>
      <c r="G638" s="3">
        <f t="shared" si="14"/>
        <v>40293907.966129996</v>
      </c>
      <c r="H638" s="3">
        <f t="shared" si="15"/>
        <v>0.41999999806284904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110220.63000000268</v>
      </c>
      <c r="D639" s="2">
        <f>'PR-RAS'!E645</f>
        <v>2473542.6799999997</v>
      </c>
      <c r="E639" s="2">
        <v>0</v>
      </c>
      <c r="F639" s="2">
        <v>0</v>
      </c>
      <c r="G639" s="3">
        <f t="shared" si="14"/>
        <v>3226561.2216200014</v>
      </c>
      <c r="H639" s="3">
        <f t="shared" si="15"/>
        <v>0.68999999761581421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20560.979999999981</v>
      </c>
      <c r="D641" s="2">
        <f>'PR-RAS'!E647</f>
        <v>0</v>
      </c>
      <c r="E641" s="2">
        <v>0</v>
      </c>
      <c r="F641" s="2">
        <v>0</v>
      </c>
      <c r="G641" s="3">
        <f t="shared" si="14"/>
        <v>13159.027199999988</v>
      </c>
      <c r="H641" s="3">
        <f t="shared" si="15"/>
        <v>2.0000000018626451E-2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4887631.5500000007</v>
      </c>
      <c r="E642" s="2">
        <v>0</v>
      </c>
      <c r="F642" s="2">
        <v>0</v>
      </c>
      <c r="G642" s="3">
        <f t="shared" si="14"/>
        <v>6265943.6471000006</v>
      </c>
      <c r="H642" s="3">
        <f t="shared" si="15"/>
        <v>0.44999999925494194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130781.61000000266</v>
      </c>
      <c r="D643" s="2">
        <f>'PR-RAS'!E649</f>
        <v>0</v>
      </c>
      <c r="E643" s="2">
        <v>0</v>
      </c>
      <c r="F643" s="2">
        <v>0</v>
      </c>
      <c r="G643" s="3">
        <f t="shared" si="14"/>
        <v>83961.793620001714</v>
      </c>
      <c r="H643" s="3">
        <f t="shared" si="15"/>
        <v>0.38999999733641744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2414088.870000001</v>
      </c>
      <c r="E644" s="2">
        <v>0</v>
      </c>
      <c r="F644" s="2">
        <v>0</v>
      </c>
      <c r="G644" s="3">
        <f t="shared" si="14"/>
        <v>3104518.2868200014</v>
      </c>
      <c r="H644" s="3">
        <f t="shared" si="15"/>
        <v>0.12999999895691872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2522730.81</v>
      </c>
      <c r="D646" s="2">
        <f>'PR-RAS'!E653</f>
        <v>1360602.01</v>
      </c>
      <c r="E646" s="2">
        <v>0</v>
      </c>
      <c r="F646" s="2">
        <v>0</v>
      </c>
      <c r="G646" s="3">
        <f t="shared" si="14"/>
        <v>3382337.9653500002</v>
      </c>
      <c r="H646" s="3">
        <f t="shared" si="15"/>
        <v>0.19999999995343387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16383148</v>
      </c>
      <c r="D647" s="2">
        <f>'PR-RAS'!E654</f>
        <v>20861436.649999999</v>
      </c>
      <c r="E647" s="2">
        <v>0</v>
      </c>
      <c r="F647" s="2">
        <v>0</v>
      </c>
      <c r="G647" s="3">
        <f t="shared" si="14"/>
        <v>37536489.759800002</v>
      </c>
      <c r="H647" s="3">
        <f t="shared" si="15"/>
        <v>0.35000000149011612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16273960.34</v>
      </c>
      <c r="D648" s="2">
        <f>'PR-RAS'!E655</f>
        <v>20385607.079999998</v>
      </c>
      <c r="E648" s="2">
        <v>0</v>
      </c>
      <c r="F648" s="2">
        <v>0</v>
      </c>
      <c r="G648" s="3">
        <f t="shared" si="14"/>
        <v>36908227.901500002</v>
      </c>
      <c r="H648" s="3">
        <f t="shared" si="15"/>
        <v>0.41999999806284904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2631918.4699999988</v>
      </c>
      <c r="D649" s="2">
        <f>'PR-RAS'!E656</f>
        <v>1836431.5800000019</v>
      </c>
      <c r="E649" s="2">
        <v>0</v>
      </c>
      <c r="F649" s="2">
        <v>0</v>
      </c>
      <c r="G649" s="3">
        <f t="shared" si="14"/>
        <v>4085498.4962400016</v>
      </c>
      <c r="H649" s="3">
        <f t="shared" si="15"/>
        <v>0.88999999687075615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58</v>
      </c>
      <c r="D650" s="2">
        <f>'PR-RAS'!E657</f>
        <v>63</v>
      </c>
      <c r="E650" s="2">
        <v>0</v>
      </c>
      <c r="F650" s="2">
        <v>0</v>
      </c>
      <c r="G650" s="3">
        <f t="shared" si="14"/>
        <v>119.416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520</v>
      </c>
      <c r="D651" s="2">
        <f>'PR-RAS'!E658</f>
        <v>541</v>
      </c>
      <c r="E651" s="2">
        <v>0</v>
      </c>
      <c r="F651" s="2">
        <v>0</v>
      </c>
      <c r="G651" s="3">
        <f t="shared" si="14"/>
        <v>1041.3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55</v>
      </c>
      <c r="D652" s="2">
        <f>'PR-RAS'!E659</f>
        <v>56</v>
      </c>
      <c r="E652" s="2">
        <v>0</v>
      </c>
      <c r="F652" s="2">
        <v>0</v>
      </c>
      <c r="G652" s="3">
        <f t="shared" si="14"/>
        <v>108.717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477</v>
      </c>
      <c r="D653" s="2">
        <f>'PR-RAS'!E660</f>
        <v>520</v>
      </c>
      <c r="E653" s="2">
        <v>0</v>
      </c>
      <c r="F653" s="2">
        <v>0</v>
      </c>
      <c r="G653" s="3">
        <f t="shared" si="14"/>
        <v>989.08400000000006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6718.77</v>
      </c>
      <c r="D655" s="2">
        <f>'PR-RAS'!E662</f>
        <v>7175.58</v>
      </c>
      <c r="E655" s="2">
        <v>0</v>
      </c>
      <c r="F655" s="2">
        <v>0</v>
      </c>
      <c r="G655" s="3">
        <f t="shared" si="14"/>
        <v>13779.73422</v>
      </c>
      <c r="H655" s="3">
        <f t="shared" si="15"/>
        <v>0.6499999999996362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16948.7</v>
      </c>
      <c r="E656" s="2">
        <v>0</v>
      </c>
      <c r="F656" s="2">
        <v>0</v>
      </c>
      <c r="G656" s="3">
        <f t="shared" ref="G656:G657" si="16">(B656/1000)*(C656*1+D656*2)</f>
        <v>22202.797000000002</v>
      </c>
      <c r="H656" s="3">
        <f t="shared" ref="H656:H657" si="17">ABS(C656-ROUND(C656,0))+ABS(D656-ROUND(D656,0))</f>
        <v>0.2999999999992724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177906.73</v>
      </c>
      <c r="D657" s="2">
        <f>'PR-RAS'!E664</f>
        <v>151659.57</v>
      </c>
      <c r="E657" s="2">
        <v>0</v>
      </c>
      <c r="F657" s="2">
        <v>0</v>
      </c>
      <c r="G657" s="3">
        <f t="shared" si="16"/>
        <v>315684.17071999999</v>
      </c>
      <c r="H657" s="3">
        <f t="shared" si="17"/>
        <v>0.6999999999825377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287974</v>
      </c>
      <c r="E662" s="2">
        <v>0</v>
      </c>
      <c r="F662" s="2">
        <v>0</v>
      </c>
      <c r="G662" s="3">
        <f t="shared" si="14"/>
        <v>380701.62800000003</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17111.16</v>
      </c>
      <c r="D663" s="2">
        <f>'PR-RAS'!E670</f>
        <v>0</v>
      </c>
      <c r="E663" s="2">
        <v>0</v>
      </c>
      <c r="F663" s="2">
        <v>0</v>
      </c>
      <c r="G663" s="3">
        <f t="shared" si="14"/>
        <v>11327.58792</v>
      </c>
      <c r="H663" s="3">
        <f t="shared" si="15"/>
        <v>0.15999999999985448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334217.59000000003</v>
      </c>
      <c r="D666" s="2">
        <f>'PR-RAS'!E673</f>
        <v>826774.97</v>
      </c>
      <c r="E666" s="2">
        <v>0</v>
      </c>
      <c r="F666" s="2">
        <v>0</v>
      </c>
      <c r="G666" s="3">
        <f t="shared" si="14"/>
        <v>1321865.4074500001</v>
      </c>
      <c r="H666" s="3">
        <f t="shared" si="15"/>
        <v>0.44000000000232831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77020.160000000003</v>
      </c>
      <c r="D670" s="2">
        <f>'PR-RAS'!E677</f>
        <v>0</v>
      </c>
      <c r="E670" s="2">
        <v>0</v>
      </c>
      <c r="F670" s="2">
        <v>0</v>
      </c>
      <c r="G670" s="3">
        <f t="shared" si="14"/>
        <v>51526.487040000007</v>
      </c>
      <c r="H670" s="3">
        <f t="shared" si="15"/>
        <v>0.16000000000349246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2600</v>
      </c>
      <c r="D671" s="2">
        <f>'PR-RAS'!E678</f>
        <v>2600</v>
      </c>
      <c r="E671" s="2">
        <v>0</v>
      </c>
      <c r="F671" s="2">
        <v>0</v>
      </c>
      <c r="G671" s="3">
        <f t="shared" si="14"/>
        <v>5226</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4545905.49</v>
      </c>
      <c r="D676" s="2">
        <f>'PR-RAS'!E683</f>
        <v>4967650.9400000004</v>
      </c>
      <c r="E676" s="2">
        <v>0</v>
      </c>
      <c r="F676" s="2">
        <v>0</v>
      </c>
      <c r="G676" s="3">
        <f t="shared" si="14"/>
        <v>9774814.974750001</v>
      </c>
      <c r="H676" s="3">
        <f t="shared" si="15"/>
        <v>0.54999999981373549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5241.3999999999996</v>
      </c>
      <c r="D677" s="2">
        <f>'PR-RAS'!E684</f>
        <v>3331.41</v>
      </c>
      <c r="E677" s="2">
        <v>0</v>
      </c>
      <c r="F677" s="2">
        <v>0</v>
      </c>
      <c r="G677" s="3">
        <f t="shared" si="14"/>
        <v>8047.2527200000004</v>
      </c>
      <c r="H677" s="3">
        <f t="shared" si="15"/>
        <v>0.80999999999949068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235421.94</v>
      </c>
      <c r="D678" s="2">
        <f>'PR-RAS'!E685</f>
        <v>23700</v>
      </c>
      <c r="E678" s="2">
        <v>0</v>
      </c>
      <c r="F678" s="2">
        <v>0</v>
      </c>
      <c r="G678" s="3">
        <f t="shared" si="14"/>
        <v>191470.45338000002</v>
      </c>
      <c r="H678" s="3">
        <f t="shared" si="15"/>
        <v>5.9999999997671694E-2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2124638.15</v>
      </c>
      <c r="D695" s="2">
        <f>'PR-RAS'!E702</f>
        <v>113233.76</v>
      </c>
      <c r="E695" s="2">
        <v>0</v>
      </c>
      <c r="F695" s="2">
        <v>0</v>
      </c>
      <c r="G695" s="3">
        <f t="shared" si="14"/>
        <v>1631667.3349799998</v>
      </c>
      <c r="H695" s="3">
        <f t="shared" si="15"/>
        <v>0.38999999991210643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34191.199999999997</v>
      </c>
      <c r="D697" s="2">
        <f>'PR-RAS'!E704</f>
        <v>0</v>
      </c>
      <c r="E697" s="2">
        <v>0</v>
      </c>
      <c r="F697" s="2">
        <v>0</v>
      </c>
      <c r="G697" s="3">
        <f t="shared" si="14"/>
        <v>23797.075199999996</v>
      </c>
      <c r="H697" s="3">
        <f t="shared" si="15"/>
        <v>0.19999999999708962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384793.39</v>
      </c>
      <c r="D699" s="2">
        <f>'PR-RAS'!E706</f>
        <v>2932613.9</v>
      </c>
      <c r="E699" s="2">
        <v>0</v>
      </c>
      <c r="F699" s="2">
        <v>0</v>
      </c>
      <c r="G699" s="3">
        <f t="shared" si="14"/>
        <v>4362514.7906199992</v>
      </c>
      <c r="H699" s="3">
        <f t="shared" si="15"/>
        <v>0.4900000001071021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230821.5</v>
      </c>
      <c r="E701" s="2">
        <v>0</v>
      </c>
      <c r="F701" s="2">
        <v>0</v>
      </c>
      <c r="G701" s="3">
        <f t="shared" si="14"/>
        <v>323150.09999999998</v>
      </c>
      <c r="H701" s="3">
        <f t="shared" si="15"/>
        <v>0.5</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28425.59</v>
      </c>
      <c r="D704" s="2">
        <f>'PR-RAS'!E711</f>
        <v>4971.5</v>
      </c>
      <c r="E704" s="2">
        <v>0</v>
      </c>
      <c r="F704" s="2">
        <v>0</v>
      </c>
      <c r="G704" s="3">
        <f t="shared" ref="G704:G707" si="20">(B704/1000)*(C704*1+D704*2)</f>
        <v>26973.118769999997</v>
      </c>
      <c r="H704" s="3">
        <f t="shared" ref="H704:H707" si="21">ABS(C704-ROUND(C704,0))+ABS(D704-ROUND(D704,0))</f>
        <v>0.90999999999985448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1479.1</v>
      </c>
      <c r="D705" s="2">
        <f>'PR-RAS'!E712</f>
        <v>1494.52</v>
      </c>
      <c r="E705" s="2">
        <v>0</v>
      </c>
      <c r="F705" s="2">
        <v>0</v>
      </c>
      <c r="G705" s="3">
        <f t="shared" si="20"/>
        <v>3145.5705599999992</v>
      </c>
      <c r="H705" s="3">
        <f t="shared" si="21"/>
        <v>0.57999999999992724</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1661.06</v>
      </c>
      <c r="D715" s="2">
        <f>'PR-RAS'!E722</f>
        <v>2378.9899999999998</v>
      </c>
      <c r="E715" s="2">
        <v>0</v>
      </c>
      <c r="F715" s="2">
        <v>0</v>
      </c>
      <c r="G715" s="3">
        <f t="shared" ref="G715:G716" si="22">(B715/1000)*(C715*1+D715*2)</f>
        <v>4583.194559999999</v>
      </c>
      <c r="H715" s="3">
        <f t="shared" ref="H715:H716" si="23">ABS(C715-ROUND(C715,0))+ABS(D715-ROUND(D715,0))</f>
        <v>7.0000000000163709E-2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439932.74</v>
      </c>
      <c r="D717" s="2">
        <f>'PR-RAS'!E724</f>
        <v>476220.57</v>
      </c>
      <c r="E717" s="2">
        <v>0</v>
      </c>
      <c r="F717" s="2">
        <v>0</v>
      </c>
      <c r="G717" s="3">
        <f t="shared" si="14"/>
        <v>996939.69807999989</v>
      </c>
      <c r="H717" s="3">
        <f t="shared" si="15"/>
        <v>0.69000000000232831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17053.38</v>
      </c>
      <c r="D719" s="2">
        <f>'PR-RAS'!E726</f>
        <v>1912.66</v>
      </c>
      <c r="E719" s="2">
        <v>0</v>
      </c>
      <c r="F719" s="2">
        <v>0</v>
      </c>
      <c r="G719" s="3">
        <f t="shared" si="14"/>
        <v>14990.9066</v>
      </c>
      <c r="H719" s="3">
        <f t="shared" si="15"/>
        <v>0.72000000000093678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39305.050000000003</v>
      </c>
      <c r="D725" s="2">
        <f>'PR-RAS'!E732</f>
        <v>30550.63</v>
      </c>
      <c r="E725" s="2">
        <v>0</v>
      </c>
      <c r="F725" s="2">
        <v>0</v>
      </c>
      <c r="G725" s="3">
        <f t="shared" si="14"/>
        <v>72694.168439999994</v>
      </c>
      <c r="H725" s="3">
        <f t="shared" si="15"/>
        <v>0.42000000000189175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26690.75</v>
      </c>
      <c r="D726" s="2">
        <f>'PR-RAS'!E733</f>
        <v>30707.21</v>
      </c>
      <c r="E726" s="2">
        <v>0</v>
      </c>
      <c r="F726" s="2">
        <v>0</v>
      </c>
      <c r="G726" s="3">
        <f t="shared" si="14"/>
        <v>63876.248249999997</v>
      </c>
      <c r="H726" s="3">
        <f t="shared" si="15"/>
        <v>0.45999999999912689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194760.68</v>
      </c>
      <c r="D727" s="2">
        <f>'PR-RAS'!E734</f>
        <v>182193.45</v>
      </c>
      <c r="E727" s="2">
        <v>0</v>
      </c>
      <c r="F727" s="2">
        <v>0</v>
      </c>
      <c r="G727" s="3">
        <f t="shared" si="14"/>
        <v>405941.14308000007</v>
      </c>
      <c r="H727" s="3">
        <f t="shared" si="15"/>
        <v>0.77000000001862645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765.84</v>
      </c>
      <c r="D728" s="2">
        <f>'PR-RAS'!E735</f>
        <v>3.31</v>
      </c>
      <c r="E728" s="2">
        <v>0</v>
      </c>
      <c r="F728" s="2">
        <v>0</v>
      </c>
      <c r="G728" s="3">
        <f t="shared" si="14"/>
        <v>561.57842000000005</v>
      </c>
      <c r="H728" s="3">
        <f t="shared" si="15"/>
        <v>0.46999999999996822</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19745.599999999999</v>
      </c>
      <c r="D729" s="2">
        <f>'PR-RAS'!E736</f>
        <v>23879.87</v>
      </c>
      <c r="E729" s="2">
        <v>0</v>
      </c>
      <c r="F729" s="2">
        <v>0</v>
      </c>
      <c r="G729" s="3">
        <f t="shared" si="14"/>
        <v>49143.887519999997</v>
      </c>
      <c r="H729" s="3">
        <f t="shared" si="15"/>
        <v>0.53000000000247383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7054.91</v>
      </c>
      <c r="D730" s="2">
        <f>'PR-RAS'!E737</f>
        <v>9446.3799999999992</v>
      </c>
      <c r="E730" s="2">
        <v>0</v>
      </c>
      <c r="F730" s="2">
        <v>0</v>
      </c>
      <c r="G730" s="3">
        <f t="shared" si="14"/>
        <v>18915.851429999999</v>
      </c>
      <c r="H730" s="3">
        <f t="shared" si="15"/>
        <v>0.46999999999934516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13172.58</v>
      </c>
      <c r="D731" s="2">
        <f>'PR-RAS'!E738</f>
        <v>55881.06</v>
      </c>
      <c r="E731" s="2">
        <v>0</v>
      </c>
      <c r="F731" s="2">
        <v>0</v>
      </c>
      <c r="G731" s="3">
        <f t="shared" si="14"/>
        <v>91202.330999999991</v>
      </c>
      <c r="H731" s="3">
        <f t="shared" si="15"/>
        <v>0.47999999999774445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1209.78</v>
      </c>
      <c r="D732" s="2">
        <f>'PR-RAS'!E739</f>
        <v>4455</v>
      </c>
      <c r="E732" s="2">
        <v>0</v>
      </c>
      <c r="F732" s="2">
        <v>0</v>
      </c>
      <c r="G732" s="3">
        <f t="shared" si="14"/>
        <v>7397.5591800000002</v>
      </c>
      <c r="H732" s="3">
        <f t="shared" si="15"/>
        <v>0.22000000000002728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230821.5</v>
      </c>
      <c r="E733" s="2">
        <v>0</v>
      </c>
      <c r="F733" s="2">
        <v>0</v>
      </c>
      <c r="G733" s="3">
        <f t="shared" si="14"/>
        <v>337922.67599999998</v>
      </c>
      <c r="H733" s="3">
        <f t="shared" si="15"/>
        <v>0.5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25137.200000000001</v>
      </c>
      <c r="D734" s="2">
        <f>'PR-RAS'!E741</f>
        <v>34924.699999999997</v>
      </c>
      <c r="E734" s="2">
        <v>0</v>
      </c>
      <c r="F734" s="2">
        <v>0</v>
      </c>
      <c r="G734" s="3">
        <f t="shared" si="14"/>
        <v>69625.17779999999</v>
      </c>
      <c r="H734" s="3">
        <f t="shared" si="15"/>
        <v>0.50000000000363798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5820.03</v>
      </c>
      <c r="D735" s="2">
        <f>'PR-RAS'!E742</f>
        <v>3733.1</v>
      </c>
      <c r="E735" s="2">
        <v>0</v>
      </c>
      <c r="F735" s="2">
        <v>0</v>
      </c>
      <c r="G735" s="3">
        <f t="shared" si="14"/>
        <v>9752.0928199999998</v>
      </c>
      <c r="H735" s="3">
        <f t="shared" si="15"/>
        <v>0.12999999999965439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150</v>
      </c>
      <c r="D736" s="2">
        <f>'PR-RAS'!E743</f>
        <v>0</v>
      </c>
      <c r="E736" s="2">
        <v>0</v>
      </c>
      <c r="F736" s="2">
        <v>0</v>
      </c>
      <c r="G736" s="3">
        <f t="shared" ref="G736:G737" si="28">(B736/1000)*(C736*1+D736*2)</f>
        <v>110.25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10690.04</v>
      </c>
      <c r="D737" s="2">
        <f>'PR-RAS'!E744</f>
        <v>11299.95</v>
      </c>
      <c r="E737" s="2">
        <v>0</v>
      </c>
      <c r="F737" s="2">
        <v>0</v>
      </c>
      <c r="G737" s="3">
        <f t="shared" si="28"/>
        <v>24501.395840000001</v>
      </c>
      <c r="H737" s="3">
        <f t="shared" si="29"/>
        <v>9.0000000000145519E-2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16431.349999999999</v>
      </c>
      <c r="D750" s="2">
        <f>'PR-RAS'!E757</f>
        <v>81973.81</v>
      </c>
      <c r="E750" s="2">
        <v>0</v>
      </c>
      <c r="F750" s="2">
        <v>0</v>
      </c>
      <c r="G750" s="3">
        <f t="shared" si="14"/>
        <v>135103.84852999999</v>
      </c>
      <c r="H750" s="3">
        <f t="shared" si="15"/>
        <v>0.54000000000087311</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27304.69</v>
      </c>
      <c r="D753" s="2">
        <f>'PR-RAS'!E760</f>
        <v>18399.86</v>
      </c>
      <c r="E753" s="2">
        <v>0</v>
      </c>
      <c r="F753" s="2">
        <v>0</v>
      </c>
      <c r="G753" s="3">
        <f t="shared" si="14"/>
        <v>48206.516320000002</v>
      </c>
      <c r="H753" s="3">
        <f t="shared" si="15"/>
        <v>0.4500000000007276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19994.25</v>
      </c>
      <c r="D770" s="2">
        <f>'PR-RAS'!E777</f>
        <v>31140.6</v>
      </c>
      <c r="E770" s="2">
        <v>0</v>
      </c>
      <c r="F770" s="2">
        <v>0</v>
      </c>
      <c r="G770" s="3">
        <f t="shared" si="14"/>
        <v>63269.821049999999</v>
      </c>
      <c r="H770" s="3">
        <f t="shared" si="15"/>
        <v>0.65000000000145519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5805.23</v>
      </c>
      <c r="D771" s="2">
        <f>'PR-RAS'!E778</f>
        <v>2792.44</v>
      </c>
      <c r="E771" s="2">
        <v>0</v>
      </c>
      <c r="F771" s="2">
        <v>0</v>
      </c>
      <c r="G771" s="3">
        <f t="shared" si="14"/>
        <v>8770.3847000000005</v>
      </c>
      <c r="H771" s="3">
        <f t="shared" si="15"/>
        <v>0.66999999999961801</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36774.94</v>
      </c>
      <c r="D773" s="2">
        <f>'PR-RAS'!E780</f>
        <v>0</v>
      </c>
      <c r="E773" s="2">
        <v>0</v>
      </c>
      <c r="F773" s="2">
        <v>0</v>
      </c>
      <c r="G773" s="3">
        <f t="shared" si="14"/>
        <v>28390.253680000002</v>
      </c>
      <c r="H773" s="3">
        <f t="shared" si="15"/>
        <v>5.9999999997671694E-2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25307.02</v>
      </c>
      <c r="D785" s="2">
        <f>'PR-RAS'!E792</f>
        <v>0</v>
      </c>
      <c r="E785" s="2">
        <v>0</v>
      </c>
      <c r="F785" s="2">
        <v>0</v>
      </c>
      <c r="G785" s="3">
        <f t="shared" si="14"/>
        <v>19840.703680000002</v>
      </c>
      <c r="H785" s="3">
        <f t="shared" si="15"/>
        <v>2.0000000000436557E-2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128019.37</v>
      </c>
      <c r="D836" s="2">
        <f>'PR-RAS'!E843</f>
        <v>128059.8</v>
      </c>
      <c r="E836" s="2">
        <v>0</v>
      </c>
      <c r="F836" s="2">
        <v>0</v>
      </c>
      <c r="G836" s="3">
        <f t="shared" si="14"/>
        <v>320756.03994999995</v>
      </c>
      <c r="H836" s="3">
        <f t="shared" si="15"/>
        <v>0.569999999992433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36000</v>
      </c>
      <c r="D839" s="2">
        <f>'PR-RAS'!E846</f>
        <v>153869.51999999999</v>
      </c>
      <c r="E839" s="2">
        <v>0</v>
      </c>
      <c r="F839" s="2">
        <v>0</v>
      </c>
      <c r="G839" s="3">
        <f t="shared" si="34"/>
        <v>288053.31551999995</v>
      </c>
      <c r="H839" s="3">
        <f t="shared" si="35"/>
        <v>0.48000000001047738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50322.89</v>
      </c>
      <c r="D843" s="2">
        <f>'PR-RAS'!E850</f>
        <v>77165.929999999993</v>
      </c>
      <c r="E843" s="2">
        <v>0</v>
      </c>
      <c r="F843" s="2">
        <v>0</v>
      </c>
      <c r="G843" s="3">
        <f t="shared" si="34"/>
        <v>172319.29949999999</v>
      </c>
      <c r="H843" s="3">
        <f t="shared" si="35"/>
        <v>0.180000000007567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27650</v>
      </c>
      <c r="D844" s="2">
        <f>'PR-RAS'!E851</f>
        <v>27650</v>
      </c>
      <c r="E844" s="2">
        <v>0</v>
      </c>
      <c r="F844" s="2">
        <v>0</v>
      </c>
      <c r="G844" s="3">
        <f t="shared" si="34"/>
        <v>69926.849999999991</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10.86</v>
      </c>
      <c r="E848" s="2">
        <v>0</v>
      </c>
      <c r="F848" s="2">
        <v>0</v>
      </c>
      <c r="G848" s="3">
        <f t="shared" si="34"/>
        <v>18.396839999999997</v>
      </c>
      <c r="H848" s="3">
        <f t="shared" si="35"/>
        <v>0.14000000000000057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5140</v>
      </c>
      <c r="D849" s="2">
        <f>'PR-RAS'!E856</f>
        <v>4150</v>
      </c>
      <c r="E849" s="2">
        <v>0</v>
      </c>
      <c r="F849" s="2">
        <v>0</v>
      </c>
      <c r="G849" s="3">
        <f t="shared" si="34"/>
        <v>11397.119999999999</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1255764.44</v>
      </c>
      <c r="D899" s="2">
        <f>'PR-RAS'!E906</f>
        <v>5521156.3600000003</v>
      </c>
      <c r="E899" s="2">
        <v>0</v>
      </c>
      <c r="F899" s="2">
        <v>0</v>
      </c>
      <c r="G899" s="3">
        <f t="shared" si="34"/>
        <v>11043673.28968</v>
      </c>
      <c r="H899" s="3">
        <f t="shared" si="35"/>
        <v>0.80000000027939677</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131512.32000000001</v>
      </c>
      <c r="D967" s="2">
        <f>'PR-RAS'!E974</f>
        <v>500760.06</v>
      </c>
      <c r="E967" s="2">
        <v>0</v>
      </c>
      <c r="F967" s="2">
        <v>0</v>
      </c>
      <c r="G967" s="3">
        <f t="shared" si="34"/>
        <v>1094509.3370399999</v>
      </c>
      <c r="H967" s="3">
        <f t="shared" si="35"/>
        <v>0.38000000000465661</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380577.69</v>
      </c>
      <c r="D974" s="2">
        <f>'PR-RAS'!E981</f>
        <v>358282.32</v>
      </c>
      <c r="E974" s="2">
        <v>0</v>
      </c>
      <c r="F974" s="2">
        <v>0</v>
      </c>
      <c r="G974" s="3">
        <f t="shared" si="34"/>
        <v>1067519.48709</v>
      </c>
      <c r="H974" s="3">
        <f t="shared" si="35"/>
        <v>0.63000000000465661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18116259.780000001</v>
      </c>
      <c r="D1581" s="7"/>
      <c r="E1581" s="7">
        <v>0</v>
      </c>
      <c r="F1581" s="7">
        <v>0</v>
      </c>
      <c r="G1581" s="8">
        <f t="shared" ref="G1581:G1685" si="70">B1581/1000*C1581</f>
        <v>18116.25978</v>
      </c>
      <c r="H1581" s="8">
        <f t="shared" ref="H1581:H1685" si="71">ABS(C1581-ROUND(C1581,0))</f>
        <v>0.2199999988079071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34436394.030000001</v>
      </c>
      <c r="D1582" s="2">
        <v>0</v>
      </c>
      <c r="E1582" s="2">
        <v>0</v>
      </c>
      <c r="F1582" s="2">
        <v>0</v>
      </c>
      <c r="G1582" s="3">
        <f t="shared" si="70"/>
        <v>68872.788060000006</v>
      </c>
      <c r="H1582" s="3">
        <f t="shared" si="71"/>
        <v>3.0000001192092896E-2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4397756.1399999997</v>
      </c>
      <c r="D1583" s="2">
        <v>0</v>
      </c>
      <c r="E1583" s="2">
        <v>0</v>
      </c>
      <c r="F1583" s="2">
        <v>0</v>
      </c>
      <c r="G1583" s="3">
        <f t="shared" si="70"/>
        <v>13193.268419999999</v>
      </c>
      <c r="H1583" s="3">
        <f t="shared" si="71"/>
        <v>0.13999999966472387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18063607.32</v>
      </c>
      <c r="D1584" s="2">
        <v>0</v>
      </c>
      <c r="E1584" s="2">
        <v>0</v>
      </c>
      <c r="F1584" s="2">
        <v>0</v>
      </c>
      <c r="G1584" s="3">
        <f t="shared" si="70"/>
        <v>72254.429279999997</v>
      </c>
      <c r="H1584" s="3">
        <f t="shared" si="71"/>
        <v>0.32000000029802322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8938808.7300000004</v>
      </c>
      <c r="D1585" s="2">
        <v>0</v>
      </c>
      <c r="E1585" s="2">
        <v>0</v>
      </c>
      <c r="F1585" s="2">
        <v>0</v>
      </c>
      <c r="G1585" s="3">
        <f t="shared" si="70"/>
        <v>44694.04365</v>
      </c>
      <c r="H1585" s="3">
        <f t="shared" si="71"/>
        <v>0.26999999955296516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4104206.51</v>
      </c>
      <c r="D1586" s="2">
        <v>0</v>
      </c>
      <c r="E1586" s="2">
        <v>0</v>
      </c>
      <c r="F1586" s="2">
        <v>0</v>
      </c>
      <c r="G1586" s="3">
        <f t="shared" si="70"/>
        <v>24625.23906</v>
      </c>
      <c r="H1586" s="3">
        <f t="shared" si="71"/>
        <v>0.49000000022351742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122979.18</v>
      </c>
      <c r="D1587" s="2">
        <v>0</v>
      </c>
      <c r="E1587" s="2">
        <v>0</v>
      </c>
      <c r="F1587" s="2">
        <v>0</v>
      </c>
      <c r="G1587" s="3">
        <f t="shared" si="70"/>
        <v>860.85425999999995</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33933.040000000001</v>
      </c>
      <c r="D1588" s="2">
        <v>0</v>
      </c>
      <c r="E1588" s="2">
        <v>0</v>
      </c>
      <c r="F1588" s="2">
        <v>0</v>
      </c>
      <c r="G1588" s="3">
        <f t="shared" si="70"/>
        <v>271.46431999999999</v>
      </c>
      <c r="H1588" s="3">
        <f t="shared" si="71"/>
        <v>4.0000000000873115E-2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29394.17</v>
      </c>
      <c r="D1589" s="2">
        <v>0</v>
      </c>
      <c r="E1589" s="2">
        <v>0</v>
      </c>
      <c r="F1589" s="2">
        <v>0</v>
      </c>
      <c r="G1589" s="3">
        <f>B1589/1000*C1589</f>
        <v>264.54752999999994</v>
      </c>
      <c r="H1589" s="3">
        <f>ABS(C1589-ROUND(C1589,0))</f>
        <v>0.16999999999825377</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410889.17</v>
      </c>
      <c r="D1590" s="2">
        <v>0</v>
      </c>
      <c r="E1590" s="2">
        <v>0</v>
      </c>
      <c r="F1590" s="2">
        <v>0</v>
      </c>
      <c r="G1590" s="3">
        <f t="shared" si="70"/>
        <v>4108.8917000000001</v>
      </c>
      <c r="H1590" s="3">
        <f t="shared" si="71"/>
        <v>0.16999999998370185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1409600.31</v>
      </c>
      <c r="D1591" s="2">
        <v>0</v>
      </c>
      <c r="E1591" s="2">
        <v>0</v>
      </c>
      <c r="F1591" s="2">
        <v>0</v>
      </c>
      <c r="G1591" s="3">
        <f t="shared" si="70"/>
        <v>15505.60341</v>
      </c>
      <c r="H1591" s="3">
        <f t="shared" si="71"/>
        <v>0.31000000005587935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3013796.21</v>
      </c>
      <c r="D1592" s="2">
        <v>0</v>
      </c>
      <c r="E1592" s="2">
        <v>0</v>
      </c>
      <c r="F1592" s="2">
        <v>0</v>
      </c>
      <c r="G1592" s="3">
        <f t="shared" si="70"/>
        <v>36165.554519999998</v>
      </c>
      <c r="H1592" s="3">
        <f t="shared" si="71"/>
        <v>0.2099999999627471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5894003.2999999998</v>
      </c>
      <c r="D1593" s="2">
        <v>0</v>
      </c>
      <c r="E1593" s="2">
        <v>0</v>
      </c>
      <c r="F1593" s="2">
        <v>0</v>
      </c>
      <c r="G1593" s="3">
        <f t="shared" si="70"/>
        <v>76622.0429</v>
      </c>
      <c r="H1593" s="3">
        <f t="shared" si="71"/>
        <v>0.29999999981373549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5521156.3600000003</v>
      </c>
      <c r="D1594" s="2">
        <v>0</v>
      </c>
      <c r="E1594" s="2">
        <v>0</v>
      </c>
      <c r="F1594" s="2">
        <v>0</v>
      </c>
      <c r="G1594" s="3">
        <f t="shared" si="70"/>
        <v>77296.189040000012</v>
      </c>
      <c r="H1594" s="3">
        <f t="shared" si="71"/>
        <v>0.36000000033527613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5521156.3600000003</v>
      </c>
      <c r="D1598" s="2">
        <v>0</v>
      </c>
      <c r="E1598" s="2">
        <v>0</v>
      </c>
      <c r="F1598" s="2">
        <v>0</v>
      </c>
      <c r="G1598" s="3">
        <f t="shared" si="70"/>
        <v>99380.814480000001</v>
      </c>
      <c r="H1598" s="3">
        <f t="shared" si="71"/>
        <v>0.36000000033527613</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559870.91</v>
      </c>
      <c r="D1600" s="2">
        <v>0</v>
      </c>
      <c r="E1600" s="2">
        <v>0</v>
      </c>
      <c r="F1600" s="2">
        <v>0</v>
      </c>
      <c r="G1600" s="3">
        <f>B1600/1000*C1600</f>
        <v>11197.4182</v>
      </c>
      <c r="H1600" s="3">
        <f>ABS(C1600-ROUND(C1600,0))</f>
        <v>8.999999996740371E-2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31750729.630000003</v>
      </c>
      <c r="D1601" s="2">
        <v>0</v>
      </c>
      <c r="E1601" s="2">
        <v>0</v>
      </c>
      <c r="F1601" s="2">
        <v>0</v>
      </c>
      <c r="G1601" s="3">
        <f t="shared" si="70"/>
        <v>666765.32223000005</v>
      </c>
      <c r="H1601" s="3">
        <f t="shared" si="71"/>
        <v>0.36999999731779099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4400239.8</v>
      </c>
      <c r="D1602" s="2">
        <v>0</v>
      </c>
      <c r="E1602" s="2">
        <v>0</v>
      </c>
      <c r="F1602" s="2">
        <v>0</v>
      </c>
      <c r="G1602" s="3">
        <f t="shared" si="70"/>
        <v>96805.275599999994</v>
      </c>
      <c r="H1602" s="3">
        <f t="shared" si="71"/>
        <v>0.20000000018626451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17347007.810000002</v>
      </c>
      <c r="D1603" s="2">
        <v>0</v>
      </c>
      <c r="E1603" s="2">
        <v>0</v>
      </c>
      <c r="F1603" s="2">
        <v>0</v>
      </c>
      <c r="G1603" s="3">
        <f t="shared" si="70"/>
        <v>398981.17963000003</v>
      </c>
      <c r="H1603" s="3">
        <f t="shared" si="71"/>
        <v>0.18999999761581421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8923838.7599999998</v>
      </c>
      <c r="D1604" s="2">
        <v>0</v>
      </c>
      <c r="E1604" s="2">
        <v>0</v>
      </c>
      <c r="F1604" s="2">
        <v>0</v>
      </c>
      <c r="G1604" s="3">
        <f t="shared" si="70"/>
        <v>214172.13024</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4497696.3099999996</v>
      </c>
      <c r="D1605" s="2">
        <v>0</v>
      </c>
      <c r="E1605" s="2">
        <v>0</v>
      </c>
      <c r="F1605" s="2">
        <v>0</v>
      </c>
      <c r="G1605" s="3">
        <f t="shared" si="70"/>
        <v>112442.40775</v>
      </c>
      <c r="H1605" s="3">
        <f t="shared" si="71"/>
        <v>0.30999999959021807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118574.73</v>
      </c>
      <c r="D1606" s="2">
        <v>0</v>
      </c>
      <c r="E1606" s="2">
        <v>0</v>
      </c>
      <c r="F1606" s="2">
        <v>0</v>
      </c>
      <c r="G1606" s="3">
        <f t="shared" si="70"/>
        <v>3082.9429799999998</v>
      </c>
      <c r="H1606" s="3">
        <f t="shared" si="71"/>
        <v>0.27000000000407454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41446.68</v>
      </c>
      <c r="D1607" s="2">
        <v>0</v>
      </c>
      <c r="E1607" s="2">
        <v>0</v>
      </c>
      <c r="F1607" s="2">
        <v>0</v>
      </c>
      <c r="G1607" s="3">
        <f t="shared" si="70"/>
        <v>1119.0603599999999</v>
      </c>
      <c r="H1607" s="3">
        <f t="shared" si="71"/>
        <v>0.31999999999970896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33256.660000000003</v>
      </c>
      <c r="D1608" s="2">
        <v>0</v>
      </c>
      <c r="E1608" s="2">
        <v>0</v>
      </c>
      <c r="F1608" s="2">
        <v>0</v>
      </c>
      <c r="G1608" s="3">
        <f>B1608/1000*C1608</f>
        <v>931.18648000000007</v>
      </c>
      <c r="H1608" s="3">
        <f>ABS(C1608-ROUND(C1608,0))</f>
        <v>0.33999999999650754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392863.32</v>
      </c>
      <c r="D1609" s="2">
        <v>0</v>
      </c>
      <c r="E1609" s="2">
        <v>0</v>
      </c>
      <c r="F1609" s="2">
        <v>0</v>
      </c>
      <c r="G1609" s="3">
        <f t="shared" si="70"/>
        <v>11393.03628</v>
      </c>
      <c r="H1609" s="3">
        <f t="shared" si="71"/>
        <v>0.32000000000698492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1472139.59</v>
      </c>
      <c r="D1610" s="2">
        <v>0</v>
      </c>
      <c r="E1610" s="2">
        <v>0</v>
      </c>
      <c r="F1610" s="2">
        <v>0</v>
      </c>
      <c r="G1610" s="3">
        <f t="shared" si="70"/>
        <v>44164.187700000002</v>
      </c>
      <c r="H1610" s="3">
        <f t="shared" si="71"/>
        <v>0.40999999991618097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1867191.76</v>
      </c>
      <c r="D1611" s="2">
        <v>0</v>
      </c>
      <c r="E1611" s="2">
        <v>0</v>
      </c>
      <c r="F1611" s="2">
        <v>0</v>
      </c>
      <c r="G1611" s="3">
        <f t="shared" si="70"/>
        <v>57882.944559999996</v>
      </c>
      <c r="H1611" s="3">
        <f t="shared" si="71"/>
        <v>0.23999999999068677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7121786.5</v>
      </c>
      <c r="D1612" s="2">
        <v>0</v>
      </c>
      <c r="E1612" s="2">
        <v>0</v>
      </c>
      <c r="F1612" s="2">
        <v>0</v>
      </c>
      <c r="G1612" s="3">
        <f t="shared" si="70"/>
        <v>227897.16800000001</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859042.38</v>
      </c>
      <c r="D1613" s="2">
        <v>0</v>
      </c>
      <c r="E1613" s="2">
        <v>0</v>
      </c>
      <c r="F1613" s="2">
        <v>0</v>
      </c>
      <c r="G1613" s="3">
        <f t="shared" si="70"/>
        <v>28348.398540000002</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859042.38</v>
      </c>
      <c r="D1617" s="2">
        <v>0</v>
      </c>
      <c r="E1617" s="2">
        <v>0</v>
      </c>
      <c r="F1617" s="2">
        <v>0</v>
      </c>
      <c r="G1617" s="3">
        <f t="shared" si="70"/>
        <v>31784.568059999998</v>
      </c>
      <c r="H1617" s="3">
        <f t="shared" si="71"/>
        <v>0.38000000000465661</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2022653.14</v>
      </c>
      <c r="D1619" s="2">
        <v>0</v>
      </c>
      <c r="E1619" s="2">
        <v>0</v>
      </c>
      <c r="F1619" s="2">
        <v>0</v>
      </c>
      <c r="G1619" s="3">
        <f>B1619/1000*C1619</f>
        <v>78883.47245999999</v>
      </c>
      <c r="H1619" s="3">
        <f>ABS(C1619-ROUND(C1619,0))</f>
        <v>0.13999999989755452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20801924.18</v>
      </c>
      <c r="D1620" s="2">
        <v>0</v>
      </c>
      <c r="E1620" s="2">
        <v>0</v>
      </c>
      <c r="F1620" s="2">
        <v>0</v>
      </c>
      <c r="G1620" s="3">
        <f t="shared" si="70"/>
        <v>832076.96719999996</v>
      </c>
      <c r="H1620" s="3">
        <f t="shared" si="71"/>
        <v>0.17999999970197678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40815.43</v>
      </c>
      <c r="D1621" s="2">
        <v>0</v>
      </c>
      <c r="E1621" s="2">
        <v>0</v>
      </c>
      <c r="F1621" s="2">
        <v>0</v>
      </c>
      <c r="G1621" s="3">
        <f t="shared" si="70"/>
        <v>1673.43263</v>
      </c>
      <c r="H1621" s="3">
        <f t="shared" si="71"/>
        <v>0.43000000000029104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40761.43</v>
      </c>
      <c r="D1627" s="2">
        <v>0</v>
      </c>
      <c r="E1627" s="2">
        <v>0</v>
      </c>
      <c r="F1627" s="2">
        <v>0</v>
      </c>
      <c r="G1627" s="3">
        <f t="shared" si="70"/>
        <v>1915.78721</v>
      </c>
      <c r="H1627" s="3">
        <f t="shared" si="71"/>
        <v>0.43000000000029104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32168.639999999999</v>
      </c>
      <c r="D1633" s="2">
        <v>0</v>
      </c>
      <c r="E1633" s="2">
        <v>0</v>
      </c>
      <c r="F1633" s="2">
        <v>0</v>
      </c>
      <c r="G1633" s="3">
        <f t="shared" si="70"/>
        <v>1704.9379199999998</v>
      </c>
      <c r="H1633" s="3">
        <f t="shared" si="71"/>
        <v>0.36000000000058208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31758.639999999999</v>
      </c>
      <c r="D1634" s="2">
        <v>0</v>
      </c>
      <c r="E1634" s="2">
        <v>0</v>
      </c>
      <c r="F1634" s="2">
        <v>0</v>
      </c>
      <c r="G1634" s="3">
        <f t="shared" si="70"/>
        <v>1714.9665599999998</v>
      </c>
      <c r="H1634" s="3">
        <f t="shared" si="71"/>
        <v>0.36000000000058208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410</v>
      </c>
      <c r="D1637" s="2">
        <v>0</v>
      </c>
      <c r="E1637" s="2">
        <v>0</v>
      </c>
      <c r="F1637" s="2">
        <v>0</v>
      </c>
      <c r="G1637" s="3">
        <f t="shared" si="70"/>
        <v>23.37</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3.9</v>
      </c>
      <c r="D1638" s="2">
        <v>0</v>
      </c>
      <c r="E1638" s="2">
        <v>0</v>
      </c>
      <c r="F1638" s="2">
        <v>0</v>
      </c>
      <c r="G1638" s="3">
        <f t="shared" si="70"/>
        <v>0.22620000000000001</v>
      </c>
      <c r="H1638" s="3">
        <f t="shared" si="71"/>
        <v>0.10000000000000009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3.9</v>
      </c>
      <c r="D1639" s="2">
        <v>0</v>
      </c>
      <c r="E1639" s="2">
        <v>0</v>
      </c>
      <c r="F1639" s="2">
        <v>0</v>
      </c>
      <c r="G1639" s="3">
        <f t="shared" si="70"/>
        <v>0.23009999999999997</v>
      </c>
      <c r="H1639" s="3">
        <f t="shared" si="71"/>
        <v>0.10000000000000009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1074.8900000000001</v>
      </c>
      <c r="D1648" s="2">
        <v>0</v>
      </c>
      <c r="E1648" s="2">
        <v>0</v>
      </c>
      <c r="F1648" s="2">
        <v>0</v>
      </c>
      <c r="G1648" s="3">
        <f t="shared" ref="G1648:G1652" si="72">B1648/1000*C1648</f>
        <v>73.092520000000007</v>
      </c>
      <c r="H1648" s="3">
        <f t="shared" ref="H1648:H1652" si="73">ABS(C1648-ROUND(C1648,0))</f>
        <v>0.10999999999989996</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1074.8900000000001</v>
      </c>
      <c r="D1649" s="2">
        <v>0</v>
      </c>
      <c r="E1649" s="2">
        <v>0</v>
      </c>
      <c r="F1649" s="2">
        <v>0</v>
      </c>
      <c r="G1649" s="3">
        <f t="shared" si="72"/>
        <v>74.167410000000018</v>
      </c>
      <c r="H1649" s="3">
        <f t="shared" si="73"/>
        <v>0.10999999999989996</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5530</v>
      </c>
      <c r="D1653" s="2">
        <v>0</v>
      </c>
      <c r="E1653" s="2">
        <v>0</v>
      </c>
      <c r="F1653" s="2">
        <v>0</v>
      </c>
      <c r="G1653" s="3">
        <f t="shared" si="70"/>
        <v>403.69</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5530</v>
      </c>
      <c r="D1654" s="2">
        <v>0</v>
      </c>
      <c r="E1654" s="2">
        <v>0</v>
      </c>
      <c r="F1654" s="2">
        <v>0</v>
      </c>
      <c r="G1654" s="3">
        <f t="shared" si="70"/>
        <v>409.21999999999997</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1984</v>
      </c>
      <c r="D1658" s="2">
        <v>0</v>
      </c>
      <c r="E1658" s="2">
        <v>0</v>
      </c>
      <c r="F1658" s="2">
        <v>0</v>
      </c>
      <c r="G1658" s="3">
        <f t="shared" si="70"/>
        <v>154.75200000000001</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1984</v>
      </c>
      <c r="D1659" s="2">
        <v>0</v>
      </c>
      <c r="E1659" s="2">
        <v>0</v>
      </c>
      <c r="F1659" s="2">
        <v>0</v>
      </c>
      <c r="G1659" s="3">
        <f t="shared" si="70"/>
        <v>156.73599999999999</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54</v>
      </c>
      <c r="D1668" s="2">
        <v>0</v>
      </c>
      <c r="E1668" s="2">
        <v>0</v>
      </c>
      <c r="F1668" s="2">
        <v>0</v>
      </c>
      <c r="G1668" s="3">
        <f t="shared" si="70"/>
        <v>4.7519999999999998</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54</v>
      </c>
      <c r="D1669" s="2">
        <v>0</v>
      </c>
      <c r="E1669" s="2">
        <v>0</v>
      </c>
      <c r="F1669" s="2">
        <v>0</v>
      </c>
      <c r="G1669" s="3">
        <f t="shared" si="70"/>
        <v>4.806</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20761108.749999996</v>
      </c>
      <c r="D1680" s="2">
        <v>0</v>
      </c>
      <c r="E1680" s="2">
        <v>0</v>
      </c>
      <c r="F1680" s="2">
        <v>0</v>
      </c>
      <c r="G1680" s="3">
        <f t="shared" si="70"/>
        <v>2076110.8749999998</v>
      </c>
      <c r="H1680" s="3">
        <f t="shared" si="71"/>
        <v>0.2500000037252903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5031.96</v>
      </c>
      <c r="D1681" s="2">
        <v>0</v>
      </c>
      <c r="E1681" s="2">
        <v>0</v>
      </c>
      <c r="F1681" s="2">
        <v>0</v>
      </c>
      <c r="G1681" s="3">
        <f t="shared" si="70"/>
        <v>508.22796000000005</v>
      </c>
      <c r="H1681" s="3">
        <f t="shared" si="71"/>
        <v>3.999999999996362E-2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3377593.78</v>
      </c>
      <c r="D1682" s="2">
        <v>0</v>
      </c>
      <c r="E1682" s="2">
        <v>0</v>
      </c>
      <c r="F1682" s="2">
        <v>0</v>
      </c>
      <c r="G1682" s="3">
        <f t="shared" si="70"/>
        <v>344514.56555999996</v>
      </c>
      <c r="H1682" s="3">
        <f t="shared" si="71"/>
        <v>0.22000000020489097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223178.23999999999</v>
      </c>
      <c r="D1683" s="2">
        <v>0</v>
      </c>
      <c r="E1683" s="2">
        <v>0</v>
      </c>
      <c r="F1683" s="2">
        <v>0</v>
      </c>
      <c r="G1683" s="3">
        <f t="shared" si="70"/>
        <v>22987.358719999997</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16299254.439999999</v>
      </c>
      <c r="D1684" s="2">
        <v>0</v>
      </c>
      <c r="E1684" s="2">
        <v>0</v>
      </c>
      <c r="F1684" s="2">
        <v>0</v>
      </c>
      <c r="G1684" s="3">
        <f>B1684/1000*C1684</f>
        <v>1695122.4617599999</v>
      </c>
      <c r="H1684" s="3">
        <f>ABS(C1684-ROUND(C1684,0))</f>
        <v>0.43999999947845936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856050.33</v>
      </c>
      <c r="D1685" s="14">
        <v>0</v>
      </c>
      <c r="E1685" s="14">
        <v>0</v>
      </c>
      <c r="F1685" s="14">
        <v>0</v>
      </c>
      <c r="G1685" s="15">
        <f t="shared" si="70"/>
        <v>89885.284649999987</v>
      </c>
      <c r="H1685" s="15">
        <f t="shared" si="71"/>
        <v>0.32999999995809048</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2020</v>
      </c>
      <c r="B1" s="415"/>
      <c r="C1" s="415"/>
    </row>
    <row r="2" spans="1:16" ht="33" customHeight="1" x14ac:dyDescent="0.2">
      <c r="A2" s="416" t="s">
        <v>2021</v>
      </c>
      <c r="B2" s="417"/>
      <c r="C2" s="407"/>
      <c r="D2" s="5"/>
      <c r="E2" s="5"/>
      <c r="F2" s="5"/>
      <c r="G2" s="5"/>
      <c r="H2" s="5"/>
      <c r="I2" s="5"/>
      <c r="J2" s="5"/>
      <c r="K2" s="5"/>
      <c r="L2" s="5"/>
      <c r="M2" s="5"/>
      <c r="N2" s="5"/>
      <c r="O2" s="5"/>
      <c r="P2" s="5"/>
    </row>
    <row r="3" spans="1:16" ht="18.75" customHeight="1" x14ac:dyDescent="0.2">
      <c r="A3" s="222" t="s">
        <v>2022</v>
      </c>
      <c r="B3" s="418" t="s">
        <v>2023</v>
      </c>
      <c r="C3" s="407"/>
      <c r="D3" s="5"/>
      <c r="E3" s="5"/>
      <c r="F3" s="5"/>
      <c r="G3" s="5"/>
      <c r="H3" s="5"/>
      <c r="I3" s="5"/>
      <c r="J3" s="5"/>
      <c r="K3" s="5"/>
      <c r="L3" s="5"/>
      <c r="M3" s="5"/>
      <c r="N3" s="5"/>
      <c r="O3" s="5"/>
      <c r="P3" s="5"/>
    </row>
    <row r="4" spans="1:16" ht="37.5" hidden="1" customHeight="1" x14ac:dyDescent="0.2">
      <c r="A4" s="223" t="s">
        <v>2024</v>
      </c>
      <c r="B4" s="406" t="s">
        <v>2025</v>
      </c>
      <c r="C4" s="407"/>
      <c r="D4" s="5"/>
      <c r="E4" s="5"/>
      <c r="F4" s="5"/>
      <c r="G4" s="5"/>
      <c r="H4" s="5"/>
      <c r="I4" s="5"/>
      <c r="J4" s="5"/>
      <c r="K4" s="5"/>
      <c r="L4" s="5"/>
      <c r="M4" s="5"/>
      <c r="N4" s="5"/>
      <c r="O4" s="5"/>
      <c r="P4" s="5"/>
    </row>
    <row r="5" spans="1:16" ht="48" hidden="1" customHeight="1" x14ac:dyDescent="0.2">
      <c r="A5" s="223" t="s">
        <v>2024</v>
      </c>
      <c r="B5" s="406" t="s">
        <v>2026</v>
      </c>
      <c r="C5" s="407"/>
      <c r="D5" s="5"/>
      <c r="E5" s="5"/>
      <c r="F5" s="5"/>
      <c r="G5" s="5"/>
      <c r="H5" s="5"/>
      <c r="I5" s="5"/>
      <c r="J5" s="5"/>
      <c r="K5" s="5"/>
      <c r="L5" s="5"/>
      <c r="M5" s="5"/>
      <c r="N5" s="5"/>
      <c r="O5" s="5"/>
      <c r="P5" s="5"/>
    </row>
    <row r="6" spans="1:16" ht="59.25" hidden="1" customHeight="1" x14ac:dyDescent="0.2">
      <c r="A6" s="223" t="s">
        <v>2024</v>
      </c>
      <c r="B6" s="406" t="s">
        <v>2027</v>
      </c>
      <c r="C6" s="407"/>
      <c r="D6" s="5"/>
      <c r="E6" s="5"/>
      <c r="F6" s="5"/>
      <c r="G6" s="5"/>
      <c r="H6" s="5"/>
      <c r="I6" s="5"/>
      <c r="J6" s="5"/>
      <c r="K6" s="5"/>
      <c r="L6" s="5"/>
      <c r="M6" s="5"/>
      <c r="N6" s="5"/>
      <c r="O6" s="5"/>
      <c r="P6" s="5"/>
    </row>
    <row r="7" spans="1:16" ht="48" hidden="1" customHeight="1" x14ac:dyDescent="0.2">
      <c r="A7" s="223" t="s">
        <v>2028</v>
      </c>
      <c r="B7" s="406" t="s">
        <v>2029</v>
      </c>
      <c r="C7" s="407"/>
      <c r="D7" s="5"/>
      <c r="E7" s="5"/>
      <c r="F7" s="5"/>
      <c r="G7" s="5"/>
      <c r="H7" s="5"/>
      <c r="I7" s="5"/>
      <c r="J7" s="5"/>
      <c r="K7" s="5"/>
      <c r="L7" s="5"/>
      <c r="M7" s="5"/>
      <c r="N7" s="5"/>
      <c r="O7" s="5"/>
      <c r="P7" s="5"/>
    </row>
    <row r="8" spans="1:16" ht="41.25" hidden="1" customHeight="1" x14ac:dyDescent="0.2">
      <c r="A8" s="223" t="s">
        <v>2030</v>
      </c>
      <c r="B8" s="406" t="s">
        <v>2031</v>
      </c>
      <c r="C8" s="407"/>
      <c r="D8" s="5"/>
      <c r="E8" s="5"/>
      <c r="F8" s="5"/>
      <c r="G8" s="5"/>
      <c r="H8" s="5"/>
      <c r="I8" s="5"/>
      <c r="J8" s="5"/>
      <c r="K8" s="5"/>
      <c r="L8" s="5"/>
      <c r="M8" s="5"/>
      <c r="N8" s="5"/>
      <c r="O8" s="5"/>
      <c r="P8" s="5"/>
    </row>
    <row r="9" spans="1:16" ht="59.25" hidden="1" customHeight="1" x14ac:dyDescent="0.2">
      <c r="A9" s="223" t="s">
        <v>2032</v>
      </c>
      <c r="B9" s="406" t="s">
        <v>2033</v>
      </c>
      <c r="C9" s="407"/>
      <c r="D9" s="5"/>
      <c r="E9" s="5"/>
      <c r="F9" s="5"/>
      <c r="G9" s="5"/>
      <c r="H9" s="5"/>
      <c r="I9" s="5"/>
      <c r="J9" s="5"/>
      <c r="K9" s="5"/>
      <c r="L9" s="5"/>
      <c r="M9" s="5"/>
      <c r="N9" s="5"/>
      <c r="O9" s="5"/>
      <c r="P9" s="5"/>
    </row>
    <row r="10" spans="1:16" ht="61.5" hidden="1" customHeight="1" x14ac:dyDescent="0.2">
      <c r="A10" s="223" t="s">
        <v>2032</v>
      </c>
      <c r="B10" s="406" t="s">
        <v>2034</v>
      </c>
      <c r="C10" s="407"/>
      <c r="D10" s="5"/>
      <c r="E10" s="5"/>
      <c r="F10" s="5"/>
      <c r="G10" s="5"/>
      <c r="H10" s="5"/>
      <c r="I10" s="5"/>
      <c r="J10" s="5"/>
      <c r="K10" s="5"/>
      <c r="L10" s="5"/>
      <c r="M10" s="5"/>
      <c r="N10" s="5"/>
      <c r="O10" s="5"/>
      <c r="P10" s="5"/>
    </row>
    <row r="11" spans="1:16" ht="43.5" hidden="1" customHeight="1" x14ac:dyDescent="0.2">
      <c r="A11" s="223" t="s">
        <v>2032</v>
      </c>
      <c r="B11" s="406" t="s">
        <v>2035</v>
      </c>
      <c r="C11" s="407"/>
      <c r="D11" s="5"/>
      <c r="E11" s="5"/>
      <c r="F11" s="5"/>
      <c r="G11" s="5"/>
      <c r="H11" s="5"/>
      <c r="I11" s="5"/>
      <c r="J11" s="5"/>
      <c r="K11" s="5"/>
      <c r="L11" s="5"/>
      <c r="M11" s="5"/>
      <c r="N11" s="5"/>
      <c r="O11" s="5"/>
      <c r="P11" s="5"/>
    </row>
    <row r="12" spans="1:16" ht="27.75" hidden="1" customHeight="1" x14ac:dyDescent="0.2">
      <c r="A12" s="223" t="s">
        <v>2036</v>
      </c>
      <c r="B12" s="406" t="s">
        <v>2037</v>
      </c>
      <c r="C12" s="407"/>
      <c r="D12" s="5"/>
      <c r="E12" s="5"/>
      <c r="F12" s="5"/>
      <c r="G12" s="5"/>
      <c r="H12" s="5"/>
      <c r="I12" s="5"/>
      <c r="J12" s="5"/>
      <c r="K12" s="5"/>
      <c r="L12" s="5"/>
      <c r="M12" s="5"/>
      <c r="N12" s="5"/>
      <c r="O12" s="5"/>
      <c r="P12" s="5"/>
    </row>
    <row r="13" spans="1:16" ht="27.75" hidden="1" customHeight="1" x14ac:dyDescent="0.2">
      <c r="A13" s="223" t="s">
        <v>2038</v>
      </c>
      <c r="B13" s="406" t="s">
        <v>2039</v>
      </c>
      <c r="C13" s="407"/>
      <c r="D13" s="5"/>
      <c r="E13" s="5"/>
      <c r="F13" s="5"/>
      <c r="G13" s="5"/>
      <c r="H13" s="5"/>
      <c r="I13" s="5"/>
      <c r="J13" s="5"/>
      <c r="K13" s="5"/>
      <c r="L13" s="5"/>
      <c r="M13" s="5"/>
      <c r="N13" s="5"/>
      <c r="O13" s="5"/>
      <c r="P13" s="5"/>
    </row>
    <row r="14" spans="1:16" ht="45.75" hidden="1" customHeight="1" x14ac:dyDescent="0.2">
      <c r="A14" s="223" t="s">
        <v>2040</v>
      </c>
      <c r="B14" s="406" t="s">
        <v>2041</v>
      </c>
      <c r="C14" s="407"/>
      <c r="D14" s="5"/>
      <c r="E14" s="5"/>
      <c r="F14" s="5"/>
      <c r="G14" s="5"/>
      <c r="H14" s="5"/>
      <c r="I14" s="5"/>
      <c r="J14" s="5"/>
      <c r="K14" s="5"/>
      <c r="L14" s="5"/>
      <c r="M14" s="5"/>
      <c r="N14" s="5"/>
      <c r="O14" s="5"/>
      <c r="P14" s="5"/>
    </row>
    <row r="15" spans="1:16" ht="45.75" hidden="1" customHeight="1" x14ac:dyDescent="0.2">
      <c r="A15" s="223" t="s">
        <v>2042</v>
      </c>
      <c r="B15" s="406" t="s">
        <v>2043</v>
      </c>
      <c r="C15" s="407"/>
      <c r="D15" s="5"/>
      <c r="E15" s="5"/>
      <c r="F15" s="5"/>
      <c r="G15" s="5"/>
      <c r="H15" s="5"/>
      <c r="I15" s="5"/>
      <c r="J15" s="5"/>
      <c r="K15" s="5"/>
      <c r="L15" s="5"/>
      <c r="M15" s="5"/>
      <c r="N15" s="5"/>
      <c r="O15" s="5"/>
      <c r="P15" s="5"/>
    </row>
    <row r="16" spans="1:16" ht="51" hidden="1" customHeight="1" x14ac:dyDescent="0.2">
      <c r="A16" s="223" t="s">
        <v>2044</v>
      </c>
      <c r="B16" s="406" t="s">
        <v>2045</v>
      </c>
      <c r="C16" s="407"/>
      <c r="D16" s="5"/>
      <c r="E16" s="5"/>
      <c r="F16" s="5"/>
      <c r="G16" s="5"/>
      <c r="H16" s="5"/>
      <c r="I16" s="5"/>
      <c r="J16" s="5"/>
      <c r="K16" s="5"/>
      <c r="L16" s="5"/>
      <c r="M16" s="5"/>
      <c r="N16" s="5"/>
      <c r="O16" s="5"/>
      <c r="P16" s="5"/>
    </row>
    <row r="17" spans="1:16" ht="27.75" hidden="1" customHeight="1" x14ac:dyDescent="0.2">
      <c r="A17" s="223" t="s">
        <v>2046</v>
      </c>
      <c r="B17" s="406" t="s">
        <v>2047</v>
      </c>
      <c r="C17" s="407"/>
      <c r="D17" s="5"/>
      <c r="E17" s="5"/>
      <c r="F17" s="5"/>
      <c r="G17" s="5"/>
      <c r="H17" s="5"/>
      <c r="I17" s="5"/>
      <c r="J17" s="5"/>
      <c r="K17" s="5"/>
      <c r="L17" s="5"/>
      <c r="M17" s="5"/>
      <c r="N17" s="5"/>
      <c r="O17" s="5"/>
      <c r="P17" s="5"/>
    </row>
    <row r="18" spans="1:16" ht="27.75" hidden="1" customHeight="1" x14ac:dyDescent="0.2">
      <c r="A18" s="223" t="s">
        <v>2048</v>
      </c>
      <c r="B18" s="406" t="s">
        <v>2049</v>
      </c>
      <c r="C18" s="407"/>
      <c r="D18" s="5"/>
      <c r="E18" s="5"/>
      <c r="F18" s="5"/>
      <c r="G18" s="5"/>
      <c r="H18" s="5"/>
      <c r="I18" s="5"/>
      <c r="J18" s="5"/>
      <c r="K18" s="5"/>
      <c r="L18" s="5"/>
      <c r="M18" s="5"/>
      <c r="N18" s="5"/>
      <c r="O18" s="5"/>
      <c r="P18" s="5"/>
    </row>
    <row r="19" spans="1:16" ht="45" hidden="1" customHeight="1" x14ac:dyDescent="0.2">
      <c r="A19" s="223" t="s">
        <v>2048</v>
      </c>
      <c r="B19" s="406" t="s">
        <v>2050</v>
      </c>
      <c r="C19" s="407"/>
      <c r="D19" s="5"/>
      <c r="E19" s="5"/>
      <c r="F19" s="5"/>
      <c r="G19" s="5"/>
      <c r="H19" s="5"/>
      <c r="I19" s="5"/>
      <c r="J19" s="5"/>
      <c r="K19" s="5"/>
      <c r="L19" s="5"/>
      <c r="M19" s="5"/>
      <c r="N19" s="5"/>
      <c r="O19" s="5"/>
      <c r="P19" s="5"/>
    </row>
    <row r="20" spans="1:16" ht="45" hidden="1" customHeight="1" x14ac:dyDescent="0.2">
      <c r="A20" s="223" t="s">
        <v>2051</v>
      </c>
      <c r="B20" s="406" t="s">
        <v>2052</v>
      </c>
      <c r="C20" s="407"/>
      <c r="D20" s="5"/>
      <c r="E20" s="5"/>
      <c r="F20" s="5"/>
      <c r="G20" s="5"/>
      <c r="H20" s="5"/>
      <c r="I20" s="5"/>
      <c r="J20" s="5"/>
      <c r="K20" s="5"/>
      <c r="L20" s="5"/>
      <c r="M20" s="5"/>
      <c r="N20" s="5"/>
      <c r="O20" s="5"/>
      <c r="P20" s="5"/>
    </row>
    <row r="21" spans="1:16" ht="30" hidden="1" customHeight="1" x14ac:dyDescent="0.2">
      <c r="A21" s="223" t="s">
        <v>2053</v>
      </c>
      <c r="B21" s="406" t="s">
        <v>2054</v>
      </c>
      <c r="C21" s="407"/>
      <c r="D21" s="5"/>
      <c r="E21" s="5"/>
      <c r="F21" s="5"/>
      <c r="G21" s="5"/>
      <c r="H21" s="5"/>
      <c r="I21" s="5"/>
      <c r="J21" s="5"/>
      <c r="K21" s="5"/>
      <c r="L21" s="5"/>
      <c r="M21" s="5"/>
      <c r="N21" s="5"/>
      <c r="O21" s="5"/>
      <c r="P21" s="5"/>
    </row>
    <row r="22" spans="1:16" ht="30" hidden="1" customHeight="1" x14ac:dyDescent="0.2">
      <c r="A22" s="223" t="s">
        <v>2055</v>
      </c>
      <c r="B22" s="406" t="s">
        <v>2056</v>
      </c>
      <c r="C22" s="407"/>
      <c r="D22" s="5"/>
      <c r="E22" s="5"/>
      <c r="F22" s="5"/>
      <c r="G22" s="5"/>
      <c r="H22" s="5"/>
      <c r="I22" s="5"/>
      <c r="J22" s="5"/>
      <c r="K22" s="5"/>
      <c r="L22" s="5"/>
      <c r="M22" s="5"/>
      <c r="N22" s="5"/>
      <c r="O22" s="5"/>
      <c r="P22" s="5"/>
    </row>
    <row r="23" spans="1:16" ht="30" hidden="1" customHeight="1" x14ac:dyDescent="0.2">
      <c r="A23" s="223" t="s">
        <v>2057</v>
      </c>
      <c r="B23" s="406" t="s">
        <v>2058</v>
      </c>
      <c r="C23" s="407"/>
      <c r="D23" s="5"/>
      <c r="E23" s="5"/>
      <c r="F23" s="5"/>
      <c r="G23" s="5"/>
      <c r="H23" s="5"/>
      <c r="I23" s="5"/>
      <c r="J23" s="5"/>
      <c r="K23" s="5"/>
      <c r="L23" s="5"/>
      <c r="M23" s="5"/>
      <c r="N23" s="5"/>
      <c r="O23" s="5"/>
      <c r="P23" s="5"/>
    </row>
    <row r="24" spans="1:16" ht="30" hidden="1" customHeight="1" x14ac:dyDescent="0.2">
      <c r="A24" s="223" t="s">
        <v>2059</v>
      </c>
      <c r="B24" s="406" t="s">
        <v>2060</v>
      </c>
      <c r="C24" s="407"/>
      <c r="D24" s="5"/>
      <c r="E24" s="5"/>
      <c r="F24" s="5"/>
      <c r="G24" s="5"/>
      <c r="H24" s="5"/>
      <c r="I24" s="5"/>
      <c r="J24" s="5"/>
      <c r="K24" s="5"/>
      <c r="L24" s="5"/>
      <c r="M24" s="5"/>
      <c r="N24" s="5"/>
      <c r="O24" s="5"/>
      <c r="P24" s="5"/>
    </row>
    <row r="25" spans="1:16" ht="30" hidden="1" customHeight="1" x14ac:dyDescent="0.2">
      <c r="A25" s="223" t="s">
        <v>2061</v>
      </c>
      <c r="B25" s="406" t="s">
        <v>2062</v>
      </c>
      <c r="C25" s="407"/>
      <c r="D25" s="5"/>
      <c r="E25" s="5"/>
      <c r="F25" s="5"/>
      <c r="G25" s="5"/>
      <c r="H25" s="5"/>
      <c r="I25" s="5"/>
      <c r="J25" s="5"/>
      <c r="K25" s="5"/>
      <c r="L25" s="5"/>
      <c r="M25" s="5"/>
      <c r="N25" s="5"/>
      <c r="O25" s="5"/>
      <c r="P25" s="5"/>
    </row>
    <row r="26" spans="1:16" ht="30" hidden="1" customHeight="1" x14ac:dyDescent="0.2">
      <c r="A26" s="223" t="s">
        <v>2063</v>
      </c>
      <c r="B26" s="406" t="s">
        <v>2064</v>
      </c>
      <c r="C26" s="407"/>
      <c r="D26" s="5"/>
      <c r="E26" s="5"/>
      <c r="F26" s="5"/>
      <c r="G26" s="5"/>
      <c r="H26" s="5"/>
      <c r="I26" s="5"/>
      <c r="J26" s="5"/>
      <c r="K26" s="5"/>
      <c r="L26" s="5"/>
      <c r="M26" s="5"/>
      <c r="N26" s="5"/>
      <c r="O26" s="5"/>
      <c r="P26" s="5"/>
    </row>
    <row r="27" spans="1:16" ht="70.5" hidden="1" customHeight="1" x14ac:dyDescent="0.2">
      <c r="A27" s="223" t="s">
        <v>2065</v>
      </c>
      <c r="B27" s="406" t="s">
        <v>2066</v>
      </c>
      <c r="C27" s="407"/>
      <c r="D27" s="5"/>
      <c r="E27" s="5"/>
      <c r="F27" s="5"/>
      <c r="G27" s="5"/>
      <c r="H27" s="5"/>
      <c r="I27" s="5"/>
      <c r="J27" s="5"/>
      <c r="K27" s="5"/>
      <c r="L27" s="5"/>
      <c r="M27" s="5"/>
      <c r="N27" s="5"/>
      <c r="O27" s="5"/>
      <c r="P27" s="5"/>
    </row>
    <row r="28" spans="1:16" ht="48" hidden="1" customHeight="1" x14ac:dyDescent="0.2">
      <c r="A28" s="223" t="s">
        <v>2067</v>
      </c>
      <c r="B28" s="406" t="s">
        <v>2068</v>
      </c>
      <c r="C28" s="407"/>
      <c r="D28" s="5"/>
      <c r="E28" s="5"/>
      <c r="F28" s="5"/>
      <c r="G28" s="5"/>
      <c r="H28" s="5"/>
      <c r="I28" s="5"/>
      <c r="J28" s="5"/>
      <c r="K28" s="5"/>
      <c r="L28" s="5"/>
      <c r="M28" s="5"/>
      <c r="N28" s="5"/>
      <c r="O28" s="5"/>
      <c r="P28" s="5"/>
    </row>
    <row r="29" spans="1:16" ht="100.5" hidden="1" customHeight="1" x14ac:dyDescent="0.2">
      <c r="A29" s="223" t="s">
        <v>2069</v>
      </c>
      <c r="B29" s="406" t="s">
        <v>2070</v>
      </c>
      <c r="C29" s="407"/>
      <c r="D29" s="5"/>
      <c r="E29" s="5"/>
      <c r="F29" s="5"/>
      <c r="G29" s="5"/>
      <c r="H29" s="5"/>
      <c r="I29" s="5"/>
      <c r="J29" s="5"/>
      <c r="K29" s="5"/>
      <c r="L29" s="5"/>
      <c r="M29" s="5"/>
      <c r="N29" s="5"/>
      <c r="O29" s="5"/>
      <c r="P29" s="5"/>
    </row>
    <row r="30" spans="1:16" ht="45" hidden="1" customHeight="1" x14ac:dyDescent="0.2">
      <c r="A30" s="223" t="s">
        <v>2071</v>
      </c>
      <c r="B30" s="406" t="s">
        <v>2072</v>
      </c>
      <c r="C30" s="407"/>
      <c r="D30" s="5"/>
      <c r="E30" s="5"/>
      <c r="F30" s="5"/>
      <c r="G30" s="5"/>
      <c r="H30" s="5"/>
      <c r="I30" s="5"/>
      <c r="J30" s="5"/>
      <c r="K30" s="5"/>
      <c r="L30" s="5"/>
      <c r="M30" s="5"/>
      <c r="N30" s="5"/>
      <c r="O30" s="5"/>
      <c r="P30" s="5"/>
    </row>
    <row r="31" spans="1:16" ht="45" hidden="1" customHeight="1" x14ac:dyDescent="0.2">
      <c r="A31" s="223" t="s">
        <v>2073</v>
      </c>
      <c r="B31" s="406" t="s">
        <v>2074</v>
      </c>
      <c r="C31" s="407"/>
      <c r="D31" s="5"/>
      <c r="E31" s="5"/>
      <c r="F31" s="5"/>
      <c r="G31" s="5"/>
      <c r="H31" s="5"/>
      <c r="I31" s="5"/>
      <c r="J31" s="5"/>
      <c r="K31" s="5"/>
      <c r="L31" s="5"/>
      <c r="M31" s="5"/>
      <c r="N31" s="5"/>
      <c r="O31" s="5"/>
      <c r="P31" s="5"/>
    </row>
    <row r="32" spans="1:16" ht="45" hidden="1" customHeight="1" x14ac:dyDescent="0.2">
      <c r="A32" s="223" t="s">
        <v>2075</v>
      </c>
      <c r="B32" s="406" t="s">
        <v>2076</v>
      </c>
      <c r="C32" s="407"/>
      <c r="D32" s="5"/>
      <c r="E32" s="5"/>
      <c r="F32" s="5"/>
      <c r="G32" s="5"/>
      <c r="H32" s="5"/>
      <c r="I32" s="5"/>
      <c r="J32" s="5"/>
      <c r="K32" s="5"/>
      <c r="L32" s="5"/>
      <c r="M32" s="5"/>
      <c r="N32" s="5"/>
      <c r="O32" s="5"/>
      <c r="P32" s="5"/>
    </row>
    <row r="33" spans="1:16" ht="72" hidden="1" customHeight="1" x14ac:dyDescent="0.2">
      <c r="A33" s="223" t="s">
        <v>2077</v>
      </c>
      <c r="B33" s="406" t="s">
        <v>2078</v>
      </c>
      <c r="C33" s="407"/>
      <c r="D33" s="5"/>
      <c r="E33" s="5"/>
      <c r="F33" s="5"/>
      <c r="G33" s="5"/>
      <c r="H33" s="5"/>
      <c r="I33" s="5"/>
      <c r="J33" s="5"/>
      <c r="K33" s="5"/>
      <c r="L33" s="5"/>
      <c r="M33" s="5"/>
      <c r="N33" s="5"/>
      <c r="O33" s="5"/>
      <c r="P33" s="5"/>
    </row>
    <row r="34" spans="1:16" ht="79.5" hidden="1" customHeight="1" x14ac:dyDescent="0.2">
      <c r="A34" s="223" t="s">
        <v>2079</v>
      </c>
      <c r="B34" s="406" t="s">
        <v>2080</v>
      </c>
      <c r="C34" s="407"/>
      <c r="D34" s="5"/>
      <c r="E34" s="5"/>
      <c r="F34" s="5"/>
      <c r="G34" s="5"/>
      <c r="H34" s="5"/>
      <c r="I34" s="5"/>
      <c r="J34" s="5"/>
      <c r="K34" s="5"/>
      <c r="L34" s="5"/>
      <c r="M34" s="5"/>
      <c r="N34" s="5"/>
      <c r="O34" s="5"/>
      <c r="P34" s="5"/>
    </row>
    <row r="35" spans="1:16" ht="70.5" hidden="1" customHeight="1" x14ac:dyDescent="0.2">
      <c r="A35" s="223" t="s">
        <v>2081</v>
      </c>
      <c r="B35" s="406" t="s">
        <v>2082</v>
      </c>
      <c r="C35" s="407"/>
      <c r="D35" s="5"/>
      <c r="E35" s="5"/>
      <c r="F35" s="5"/>
      <c r="G35" s="5"/>
      <c r="H35" s="5"/>
      <c r="I35" s="5"/>
      <c r="J35" s="5"/>
      <c r="K35" s="5"/>
      <c r="L35" s="5"/>
      <c r="M35" s="5"/>
      <c r="N35" s="5"/>
      <c r="O35" s="5"/>
      <c r="P35" s="5"/>
    </row>
    <row r="36" spans="1:16" ht="45.75" hidden="1" customHeight="1" x14ac:dyDescent="0.2">
      <c r="A36" s="223" t="s">
        <v>2083</v>
      </c>
      <c r="B36" s="406" t="s">
        <v>2084</v>
      </c>
      <c r="C36" s="407"/>
      <c r="D36" s="5"/>
      <c r="E36" s="5"/>
      <c r="F36" s="5"/>
      <c r="G36" s="5"/>
      <c r="H36" s="5"/>
      <c r="I36" s="5"/>
      <c r="J36" s="5"/>
      <c r="K36" s="5"/>
      <c r="L36" s="5"/>
      <c r="M36" s="5"/>
      <c r="N36" s="5"/>
      <c r="O36" s="5"/>
      <c r="P36" s="5"/>
    </row>
    <row r="37" spans="1:16" ht="54.75" hidden="1" customHeight="1" x14ac:dyDescent="0.2">
      <c r="A37" s="223" t="s">
        <v>2085</v>
      </c>
      <c r="B37" s="406" t="s">
        <v>2086</v>
      </c>
      <c r="C37" s="407"/>
      <c r="D37" s="5"/>
      <c r="E37" s="5"/>
      <c r="F37" s="5"/>
      <c r="G37" s="5"/>
      <c r="H37" s="5"/>
      <c r="I37" s="5"/>
      <c r="J37" s="5"/>
      <c r="K37" s="5"/>
      <c r="L37" s="5"/>
      <c r="M37" s="5"/>
      <c r="N37" s="5"/>
      <c r="O37" s="5"/>
      <c r="P37" s="5"/>
    </row>
    <row r="38" spans="1:16" ht="37.5" hidden="1" customHeight="1" x14ac:dyDescent="0.2">
      <c r="A38" s="223" t="s">
        <v>2087</v>
      </c>
      <c r="B38" s="406" t="s">
        <v>2088</v>
      </c>
      <c r="C38" s="407"/>
      <c r="D38" s="5"/>
      <c r="E38" s="5"/>
      <c r="F38" s="5"/>
      <c r="G38" s="5"/>
      <c r="H38" s="5"/>
      <c r="I38" s="5"/>
      <c r="J38" s="5"/>
      <c r="K38" s="5"/>
      <c r="L38" s="5"/>
      <c r="M38" s="5"/>
      <c r="N38" s="5"/>
      <c r="O38" s="5"/>
      <c r="P38" s="5"/>
    </row>
    <row r="39" spans="1:16" ht="61.5" hidden="1" customHeight="1" x14ac:dyDescent="0.2">
      <c r="A39" s="223" t="s">
        <v>2089</v>
      </c>
      <c r="B39" s="406" t="s">
        <v>2090</v>
      </c>
      <c r="C39" s="407"/>
      <c r="D39" s="5"/>
      <c r="E39" s="5"/>
      <c r="F39" s="5"/>
      <c r="G39" s="5"/>
      <c r="H39" s="5"/>
      <c r="I39" s="5"/>
      <c r="J39" s="5"/>
      <c r="K39" s="5"/>
      <c r="L39" s="5"/>
      <c r="M39" s="5"/>
      <c r="N39" s="5"/>
      <c r="O39" s="5"/>
      <c r="P39" s="5"/>
    </row>
    <row r="40" spans="1:16" ht="53.25" hidden="1" customHeight="1" x14ac:dyDescent="0.2">
      <c r="A40" s="223" t="s">
        <v>2091</v>
      </c>
      <c r="B40" s="406" t="s">
        <v>2092</v>
      </c>
      <c r="C40" s="407"/>
      <c r="D40" s="5"/>
      <c r="E40" s="5"/>
      <c r="F40" s="5"/>
      <c r="G40" s="5"/>
      <c r="H40" s="5"/>
      <c r="I40" s="5"/>
      <c r="J40" s="5"/>
      <c r="K40" s="5"/>
      <c r="L40" s="5"/>
      <c r="M40" s="5"/>
      <c r="N40" s="5"/>
      <c r="O40" s="5"/>
      <c r="P40" s="5"/>
    </row>
    <row r="41" spans="1:16" ht="73.5" hidden="1" customHeight="1" x14ac:dyDescent="0.2">
      <c r="A41" s="223" t="s">
        <v>2093</v>
      </c>
      <c r="B41" s="406" t="s">
        <v>2094</v>
      </c>
      <c r="C41" s="407"/>
      <c r="D41" s="5"/>
      <c r="E41" s="5"/>
      <c r="F41" s="5"/>
      <c r="G41" s="5"/>
      <c r="H41" s="5"/>
      <c r="I41" s="5"/>
      <c r="J41" s="5"/>
      <c r="K41" s="5"/>
      <c r="L41" s="5"/>
      <c r="M41" s="5"/>
      <c r="N41" s="5"/>
      <c r="O41" s="5"/>
      <c r="P41" s="5"/>
    </row>
    <row r="42" spans="1:16" ht="57.75" hidden="1" customHeight="1" x14ac:dyDescent="0.2">
      <c r="A42" s="223" t="s">
        <v>2095</v>
      </c>
      <c r="B42" s="406" t="s">
        <v>2096</v>
      </c>
      <c r="C42" s="407"/>
      <c r="D42" s="5"/>
      <c r="E42" s="5"/>
      <c r="F42" s="5"/>
      <c r="G42" s="5"/>
      <c r="H42" s="5"/>
      <c r="I42" s="5"/>
      <c r="J42" s="5"/>
      <c r="K42" s="5"/>
      <c r="L42" s="5"/>
      <c r="M42" s="5"/>
      <c r="N42" s="5"/>
      <c r="O42" s="5"/>
      <c r="P42" s="5"/>
    </row>
    <row r="43" spans="1:16" ht="84" hidden="1" customHeight="1" x14ac:dyDescent="0.2">
      <c r="A43" s="223" t="s">
        <v>2097</v>
      </c>
      <c r="B43" s="406" t="s">
        <v>2098</v>
      </c>
      <c r="C43" s="407"/>
      <c r="D43" s="5"/>
      <c r="E43" s="5"/>
      <c r="F43" s="5"/>
      <c r="G43" s="5"/>
      <c r="H43" s="5"/>
      <c r="I43" s="5"/>
      <c r="J43" s="5"/>
      <c r="K43" s="5"/>
      <c r="L43" s="5"/>
      <c r="M43" s="5"/>
      <c r="N43" s="5"/>
      <c r="O43" s="5"/>
      <c r="P43" s="5"/>
    </row>
    <row r="44" spans="1:16" ht="48" hidden="1" customHeight="1" x14ac:dyDescent="0.2">
      <c r="A44" s="223" t="s">
        <v>2099</v>
      </c>
      <c r="B44" s="406" t="s">
        <v>2100</v>
      </c>
      <c r="C44" s="407"/>
      <c r="D44" s="5"/>
      <c r="E44" s="5"/>
      <c r="F44" s="5"/>
      <c r="G44" s="5"/>
      <c r="H44" s="5"/>
      <c r="I44" s="5"/>
      <c r="J44" s="5"/>
      <c r="K44" s="5"/>
      <c r="L44" s="5"/>
      <c r="M44" s="5"/>
      <c r="N44" s="5"/>
      <c r="O44" s="5"/>
      <c r="P44" s="5"/>
    </row>
    <row r="45" spans="1:16" ht="57" hidden="1" customHeight="1" x14ac:dyDescent="0.2">
      <c r="A45" s="223" t="s">
        <v>2101</v>
      </c>
      <c r="B45" s="406" t="s">
        <v>2102</v>
      </c>
      <c r="C45" s="407"/>
      <c r="D45" s="5"/>
      <c r="E45" s="5"/>
      <c r="F45" s="5"/>
      <c r="G45" s="5"/>
      <c r="H45" s="5"/>
      <c r="I45" s="5"/>
      <c r="J45" s="5"/>
      <c r="K45" s="5"/>
      <c r="L45" s="5"/>
      <c r="M45" s="5"/>
      <c r="N45" s="5"/>
      <c r="O45" s="5"/>
      <c r="P45" s="5"/>
    </row>
    <row r="46" spans="1:16" ht="73.5" hidden="1" customHeight="1" x14ac:dyDescent="0.2">
      <c r="A46" s="223" t="s">
        <v>2103</v>
      </c>
      <c r="B46" s="411" t="s">
        <v>2104</v>
      </c>
      <c r="C46" s="407"/>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6" t="s">
        <v>2114</v>
      </c>
      <c r="C51" s="407"/>
      <c r="D51" s="5"/>
      <c r="E51" s="5"/>
      <c r="F51" s="5"/>
      <c r="G51" s="5"/>
      <c r="H51" s="5"/>
      <c r="I51" s="5"/>
      <c r="J51" s="5"/>
      <c r="K51" s="5"/>
      <c r="L51" s="5"/>
      <c r="M51" s="5"/>
      <c r="N51" s="5"/>
      <c r="O51" s="5"/>
      <c r="P51" s="5"/>
    </row>
    <row r="52" spans="1:16" ht="31.5" customHeight="1" x14ac:dyDescent="0.2">
      <c r="A52" s="224" t="s">
        <v>2115</v>
      </c>
      <c r="B52" s="406" t="s">
        <v>2116</v>
      </c>
      <c r="C52" s="407"/>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4" t="s">
        <v>2128</v>
      </c>
      <c r="C58" s="405"/>
      <c r="D58" s="5"/>
      <c r="E58" s="5"/>
      <c r="F58" s="5"/>
      <c r="G58" s="5"/>
      <c r="H58" s="5"/>
      <c r="I58" s="5"/>
      <c r="J58" s="5"/>
      <c r="K58" s="5"/>
      <c r="L58" s="5"/>
      <c r="M58" s="5"/>
      <c r="N58" s="5"/>
      <c r="O58" s="5"/>
      <c r="P58" s="5"/>
    </row>
    <row r="59" spans="1:16" ht="46.5" customHeight="1" x14ac:dyDescent="0.2">
      <c r="A59" s="302" t="s">
        <v>2129</v>
      </c>
      <c r="B59" s="419" t="s">
        <v>2130</v>
      </c>
      <c r="C59" s="420"/>
      <c r="D59" s="298"/>
      <c r="E59" s="5"/>
      <c r="F59" s="5"/>
      <c r="G59" s="5"/>
      <c r="H59" s="5"/>
      <c r="I59" s="5"/>
      <c r="J59" s="5"/>
      <c r="K59" s="5"/>
      <c r="L59" s="5"/>
      <c r="M59" s="5"/>
      <c r="N59" s="5"/>
      <c r="O59" s="5"/>
      <c r="P59" s="5"/>
    </row>
    <row r="60" spans="1:16" ht="39" customHeight="1" x14ac:dyDescent="0.2">
      <c r="A60" s="329" t="s">
        <v>2131</v>
      </c>
      <c r="B60" s="419" t="s">
        <v>2132</v>
      </c>
      <c r="C60" s="420"/>
      <c r="D60" s="328"/>
      <c r="E60" s="327"/>
      <c r="F60" s="327"/>
      <c r="G60" s="327"/>
      <c r="H60" s="327"/>
      <c r="I60" s="327"/>
      <c r="J60" s="327"/>
      <c r="K60" s="327"/>
      <c r="L60" s="327"/>
      <c r="M60" s="327"/>
      <c r="N60" s="327"/>
      <c r="O60" s="327"/>
      <c r="P60" s="327"/>
    </row>
    <row r="61" spans="1:16" ht="39" customHeight="1" x14ac:dyDescent="0.2">
      <c r="A61" s="329" t="s">
        <v>2133</v>
      </c>
      <c r="B61" s="419" t="s">
        <v>2134</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1970</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72" t="s">
        <v>1972</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28991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40" t="s">
        <v>1976</v>
      </c>
      <c r="F7" s="374" t="s">
        <v>1977</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40"/>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1981</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1983</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1984</v>
      </c>
      <c r="G12" s="36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40"/>
      <c r="F13" s="337" t="s">
        <v>1988</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1977</v>
      </c>
      <c r="B17" s="344" t="str">
        <f>'PR-RAS'!B6</f>
        <v>PRIHODI POSLOVANJA (šifre 61+62+63+64+65+66+67+68)</v>
      </c>
      <c r="C17" s="345"/>
      <c r="D17" s="345"/>
      <c r="E17" s="345"/>
      <c r="F17" s="346"/>
      <c r="G17" s="28" t="str">
        <f>'PR-RAS'!C6</f>
        <v>6</v>
      </c>
      <c r="H17" s="275">
        <f>'PR-RAS'!D6</f>
        <v>16984357.030000001</v>
      </c>
      <c r="I17" s="275">
        <f>'PR-RAS'!E6</f>
        <v>19431278.259999998</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14003756.930000002</v>
      </c>
      <c r="I18" s="275">
        <f>'PR-RAS'!E152</f>
        <v>15018255.809999999</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130781.61000000266</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0</v>
      </c>
      <c r="I20" s="275">
        <f>'PR-RAS'!E650</f>
        <v>2414088.870000001</v>
      </c>
      <c r="J20" s="5"/>
      <c r="K20" s="5"/>
      <c r="L20" s="5"/>
      <c r="M20" s="5"/>
      <c r="N20" s="5"/>
      <c r="O20" s="5"/>
      <c r="P20" s="5"/>
      <c r="Q20" s="5"/>
      <c r="R20" s="5"/>
      <c r="S20" s="5"/>
      <c r="T20" s="5"/>
      <c r="U20" s="5"/>
      <c r="V20" s="5"/>
      <c r="W20" s="5"/>
    </row>
    <row r="21" spans="1:23" ht="29.25" customHeight="1" x14ac:dyDescent="0.2">
      <c r="A21" s="200" t="s">
        <v>1989</v>
      </c>
      <c r="B21" s="341" t="s">
        <v>8</v>
      </c>
      <c r="C21" s="342"/>
      <c r="D21" s="342"/>
      <c r="E21" s="342"/>
      <c r="F21" s="343"/>
      <c r="G21" s="201" t="s">
        <v>9</v>
      </c>
      <c r="H21" s="265" t="s">
        <v>1990</v>
      </c>
      <c r="I21" s="266" t="s">
        <v>1991</v>
      </c>
      <c r="J21" s="5"/>
      <c r="K21" s="5"/>
      <c r="L21" s="5"/>
      <c r="M21" s="5"/>
      <c r="N21" s="5"/>
      <c r="O21" s="5"/>
      <c r="P21" s="5"/>
      <c r="Q21" s="5"/>
      <c r="R21" s="5"/>
      <c r="S21" s="5"/>
      <c r="T21" s="5"/>
      <c r="U21" s="5"/>
      <c r="V21" s="5"/>
      <c r="W21" s="5"/>
    </row>
    <row r="22" spans="1:23" ht="12.75" customHeight="1" x14ac:dyDescent="0.2">
      <c r="A22" s="361" t="s">
        <v>1980</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1992</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41" t="s">
        <v>8</v>
      </c>
      <c r="C32" s="342"/>
      <c r="D32" s="342"/>
      <c r="E32" s="342"/>
      <c r="F32" s="343"/>
      <c r="G32" s="201" t="s">
        <v>9</v>
      </c>
      <c r="H32" s="265" t="s">
        <v>1993</v>
      </c>
      <c r="I32" s="266" t="s">
        <v>1994</v>
      </c>
      <c r="J32" s="5"/>
      <c r="K32" s="5"/>
      <c r="L32" s="5"/>
      <c r="M32" s="5"/>
      <c r="N32" s="5"/>
      <c r="O32" s="5"/>
      <c r="P32" s="5"/>
      <c r="Q32" s="5"/>
      <c r="R32" s="5"/>
      <c r="S32" s="5"/>
      <c r="T32" s="5"/>
      <c r="U32" s="5"/>
      <c r="V32" s="5"/>
      <c r="W32" s="5"/>
    </row>
    <row r="33" spans="1:23" ht="12.75" customHeight="1" x14ac:dyDescent="0.2">
      <c r="A33" s="361" t="s">
        <v>1982</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1" t="s">
        <v>8</v>
      </c>
      <c r="C37" s="342"/>
      <c r="D37" s="342"/>
      <c r="E37" s="342"/>
      <c r="F37" s="343"/>
      <c r="G37" s="201" t="s">
        <v>9</v>
      </c>
      <c r="H37" s="265" t="s">
        <v>1990</v>
      </c>
      <c r="I37" s="266" t="s">
        <v>1951</v>
      </c>
      <c r="J37" s="5"/>
      <c r="K37" s="5"/>
      <c r="L37" s="5"/>
      <c r="M37" s="5"/>
      <c r="N37" s="5"/>
      <c r="O37" s="5"/>
      <c r="P37" s="5"/>
      <c r="Q37" s="5"/>
      <c r="R37" s="5"/>
      <c r="S37" s="5"/>
      <c r="T37" s="5"/>
      <c r="U37" s="5"/>
      <c r="V37" s="5"/>
      <c r="W37" s="5"/>
    </row>
    <row r="38" spans="1:23" ht="12.75" customHeight="1" x14ac:dyDescent="0.2">
      <c r="A38" s="361" t="s">
        <v>1983</v>
      </c>
      <c r="B38" s="344" t="str">
        <f>OBVEZE!B5</f>
        <v>Stanje obveza 1. siječnja (=stanju obveza iz Izvještaja o obvezama na 31. prosinca prethodne godine)</v>
      </c>
      <c r="C38" s="345"/>
      <c r="D38" s="345"/>
      <c r="E38" s="345"/>
      <c r="F38" s="346"/>
      <c r="G38" s="126" t="str">
        <f>OBVEZE!C5</f>
        <v>V001</v>
      </c>
      <c r="H38" s="275">
        <f>OBVEZE!D5</f>
        <v>18116259.780000001</v>
      </c>
      <c r="I38" s="275" t="s">
        <v>1995</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1995</v>
      </c>
      <c r="I39" s="275">
        <f>OBVEZE!D44</f>
        <v>20801924.18</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1995</v>
      </c>
      <c r="I40" s="275">
        <f>OBVEZE!D45</f>
        <v>40815.43</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1995</v>
      </c>
      <c r="I41" s="276">
        <f>OBVEZE!D104</f>
        <v>20761108.749999996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1996</v>
      </c>
      <c r="F44" s="356"/>
      <c r="G44" s="229"/>
      <c r="H44" s="357" t="s">
        <v>1997</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7"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16984357.030000001</v>
      </c>
      <c r="E6" s="60">
        <f>E7+E43+E49+E82+E106+E125+E134+E140</f>
        <v>19431278.259999998</v>
      </c>
      <c r="F6" s="45">
        <f t="shared" ref="F6:F132" si="0">IF(D6&lt;&gt;0,IF(E6/D6&gt;=100,"&gt;&gt;100",E6/D6*100),"-")</f>
        <v>114.40691116936557</v>
      </c>
    </row>
    <row r="7" spans="1:24" ht="12.75" customHeight="1" x14ac:dyDescent="0.2">
      <c r="A7" s="63">
        <v>61</v>
      </c>
      <c r="B7" s="220" t="s">
        <v>17</v>
      </c>
      <c r="C7" s="247" t="s">
        <v>18</v>
      </c>
      <c r="D7" s="60">
        <f>D8+D17+D23+D29+D36+D39</f>
        <v>4356835.9299999988</v>
      </c>
      <c r="E7" s="60">
        <f>E8+E17+E23+E29+E36+E39</f>
        <v>4981232.540000001</v>
      </c>
      <c r="F7" s="45">
        <f t="shared" si="0"/>
        <v>114.3314235383659</v>
      </c>
    </row>
    <row r="8" spans="1:24" ht="12.75" customHeight="1" x14ac:dyDescent="0.2">
      <c r="A8" s="63">
        <v>611</v>
      </c>
      <c r="B8" s="220" t="s">
        <v>19</v>
      </c>
      <c r="C8" s="247" t="s">
        <v>20</v>
      </c>
      <c r="D8" s="60">
        <f>SUM(D9:D14)-D15-D16</f>
        <v>4136629.9499999993</v>
      </c>
      <c r="E8" s="60">
        <f>SUM(E9:E14)-E15-E16</f>
        <v>4771637.4600000009</v>
      </c>
      <c r="F8" s="45">
        <f t="shared" si="0"/>
        <v>115.35084157092663</v>
      </c>
    </row>
    <row r="9" spans="1:24" ht="12.75" customHeight="1" x14ac:dyDescent="0.2">
      <c r="A9" s="63">
        <v>6111</v>
      </c>
      <c r="B9" s="65" t="s">
        <v>21</v>
      </c>
      <c r="C9" s="247" t="s">
        <v>22</v>
      </c>
      <c r="D9" s="194">
        <v>4442734.57</v>
      </c>
      <c r="E9" s="194">
        <v>5275476.3600000003</v>
      </c>
      <c r="F9" s="45">
        <f t="shared" si="0"/>
        <v>118.74390146157212</v>
      </c>
    </row>
    <row r="10" spans="1:24" ht="12.75" customHeight="1" x14ac:dyDescent="0.2">
      <c r="A10" s="63">
        <v>6112</v>
      </c>
      <c r="B10" s="65" t="s">
        <v>23</v>
      </c>
      <c r="C10" s="247" t="s">
        <v>24</v>
      </c>
      <c r="D10" s="194">
        <v>278210.06</v>
      </c>
      <c r="E10" s="194">
        <v>298617.42</v>
      </c>
      <c r="F10" s="45">
        <f t="shared" si="0"/>
        <v>107.33523439087716</v>
      </c>
    </row>
    <row r="11" spans="1:24" ht="12.75" customHeight="1" x14ac:dyDescent="0.2">
      <c r="A11" s="63">
        <v>6113</v>
      </c>
      <c r="B11" s="65" t="s">
        <v>25</v>
      </c>
      <c r="C11" s="247" t="s">
        <v>26</v>
      </c>
      <c r="D11" s="194">
        <v>168295.42</v>
      </c>
      <c r="E11" s="194">
        <v>157111.92000000001</v>
      </c>
      <c r="F11" s="45">
        <f t="shared" si="0"/>
        <v>93.354839959399953</v>
      </c>
    </row>
    <row r="12" spans="1:24" ht="12.75" customHeight="1" x14ac:dyDescent="0.2">
      <c r="A12" s="63">
        <v>6114</v>
      </c>
      <c r="B12" s="65" t="s">
        <v>27</v>
      </c>
      <c r="C12" s="247" t="s">
        <v>28</v>
      </c>
      <c r="D12" s="194">
        <v>271014.28999999998</v>
      </c>
      <c r="E12" s="194">
        <v>185550.11</v>
      </c>
      <c r="F12" s="45">
        <f t="shared" si="0"/>
        <v>68.465065070923018</v>
      </c>
    </row>
    <row r="13" spans="1:24" ht="12.75" customHeight="1" x14ac:dyDescent="0.2">
      <c r="A13" s="63">
        <v>6115</v>
      </c>
      <c r="B13" s="65" t="s">
        <v>29</v>
      </c>
      <c r="C13" s="247" t="s">
        <v>30</v>
      </c>
      <c r="D13" s="194">
        <v>227485.6</v>
      </c>
      <c r="E13" s="194">
        <v>239898.28</v>
      </c>
      <c r="F13" s="45">
        <f t="shared" si="0"/>
        <v>105.45646845338781</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1251109.99</v>
      </c>
      <c r="E15" s="194">
        <v>1385016.63</v>
      </c>
      <c r="F15" s="45">
        <f t="shared" si="0"/>
        <v>110.70302699765028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189592.13</v>
      </c>
      <c r="E23" s="60">
        <f t="shared" si="2"/>
        <v>175783.85</v>
      </c>
      <c r="F23" s="45">
        <f t="shared" si="0"/>
        <v>92.716849586530842</v>
      </c>
    </row>
    <row r="24" spans="1:6" ht="12.75" customHeight="1" x14ac:dyDescent="0.2">
      <c r="A24" s="63">
        <v>6131</v>
      </c>
      <c r="B24" s="65" t="s">
        <v>51</v>
      </c>
      <c r="C24" s="247" t="s">
        <v>52</v>
      </c>
      <c r="D24" s="194">
        <v>11685.4</v>
      </c>
      <c r="E24" s="194">
        <v>24124.28</v>
      </c>
      <c r="F24" s="45">
        <f t="shared" si="0"/>
        <v>206.44804627997328</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177906.73</v>
      </c>
      <c r="E27" s="194">
        <v>151659.57</v>
      </c>
      <c r="F27" s="45">
        <f t="shared" si="0"/>
        <v>85.246673917282394</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30613.85</v>
      </c>
      <c r="E29" s="60">
        <f>SUM(E30:E35)</f>
        <v>33811.230000000003</v>
      </c>
      <c r="F29" s="45">
        <f t="shared" si="0"/>
        <v>110.44422704102882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30613.85</v>
      </c>
      <c r="E31" s="194">
        <v>33811.230000000003</v>
      </c>
      <c r="F31" s="45">
        <f t="shared" si="0"/>
        <v>110.44422704102882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9732287.5300000012</v>
      </c>
      <c r="E49" s="60">
        <f>E50+E53+E58+E61+E64+E68+E71+E74+E77</f>
        <v>11018498.469999999</v>
      </c>
      <c r="F49" s="45">
        <f t="shared" si="0"/>
        <v>113.21591595023494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351328.75</v>
      </c>
      <c r="E58" s="60">
        <f t="shared" si="9"/>
        <v>1114748.97</v>
      </c>
      <c r="F58" s="45">
        <f t="shared" si="0"/>
        <v>317.29511746476766</v>
      </c>
    </row>
    <row r="59" spans="1:6" ht="24" x14ac:dyDescent="0.2">
      <c r="A59" s="63">
        <v>6331</v>
      </c>
      <c r="B59" s="65" t="s">
        <v>121</v>
      </c>
      <c r="C59" s="247" t="s">
        <v>122</v>
      </c>
      <c r="D59" s="194">
        <v>17111.16</v>
      </c>
      <c r="E59" s="194">
        <v>287974</v>
      </c>
      <c r="F59" s="45">
        <f t="shared" si="0"/>
        <v>1682.9601266074305</v>
      </c>
    </row>
    <row r="60" spans="1:6" ht="24" x14ac:dyDescent="0.2">
      <c r="A60" s="63">
        <v>6332</v>
      </c>
      <c r="B60" s="65" t="s">
        <v>123</v>
      </c>
      <c r="C60" s="247" t="s">
        <v>124</v>
      </c>
      <c r="D60" s="194">
        <v>334217.59000000003</v>
      </c>
      <c r="E60" s="194">
        <v>826774.97</v>
      </c>
      <c r="F60" s="45">
        <f t="shared" si="0"/>
        <v>247.37625868225544</v>
      </c>
    </row>
    <row r="61" spans="1:6" ht="12.75" customHeight="1" x14ac:dyDescent="0.2">
      <c r="A61" s="63">
        <v>634</v>
      </c>
      <c r="B61" s="65" t="s">
        <v>125</v>
      </c>
      <c r="C61" s="247" t="s">
        <v>126</v>
      </c>
      <c r="D61" s="60">
        <f t="shared" ref="D61:E61" si="10">SUM(D62:D63)</f>
        <v>79620.160000000003</v>
      </c>
      <c r="E61" s="60">
        <f t="shared" si="10"/>
        <v>2600</v>
      </c>
      <c r="F61" s="45">
        <f t="shared" si="0"/>
        <v>3.2655046159163712</v>
      </c>
    </row>
    <row r="62" spans="1:6" ht="12.75" customHeight="1" x14ac:dyDescent="0.2">
      <c r="A62" s="63">
        <v>6341</v>
      </c>
      <c r="B62" s="65" t="s">
        <v>127</v>
      </c>
      <c r="C62" s="247" t="s">
        <v>128</v>
      </c>
      <c r="D62" s="194">
        <v>79620.160000000003</v>
      </c>
      <c r="E62" s="194">
        <v>2600</v>
      </c>
      <c r="F62" s="45">
        <f t="shared" si="0"/>
        <v>3.2655046159163712</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1971147.0499999998</v>
      </c>
      <c r="E64" s="60">
        <f>SUM(E65:E67)</f>
        <v>1629797.99</v>
      </c>
      <c r="F64" s="45">
        <f t="shared" si="0"/>
        <v>82.682719688518418</v>
      </c>
    </row>
    <row r="65" spans="1:6" ht="12.75" customHeight="1" x14ac:dyDescent="0.2">
      <c r="A65" s="63">
        <v>6351</v>
      </c>
      <c r="B65" s="65" t="s">
        <v>133</v>
      </c>
      <c r="C65" s="247" t="s">
        <v>134</v>
      </c>
      <c r="D65" s="194">
        <v>458435.17</v>
      </c>
      <c r="E65" s="194">
        <v>382049.61</v>
      </c>
      <c r="F65" s="45">
        <f t="shared" si="0"/>
        <v>83.337761803920927</v>
      </c>
    </row>
    <row r="66" spans="1:6" ht="12.75" customHeight="1" x14ac:dyDescent="0.2">
      <c r="A66" s="63">
        <v>6352</v>
      </c>
      <c r="B66" s="64" t="s">
        <v>135</v>
      </c>
      <c r="C66" s="247" t="s">
        <v>136</v>
      </c>
      <c r="D66" s="194">
        <v>17842.72</v>
      </c>
      <c r="E66" s="194">
        <v>34587.800000000003</v>
      </c>
      <c r="F66" s="45">
        <f t="shared" si="0"/>
        <v>193.84824735242162</v>
      </c>
    </row>
    <row r="67" spans="1:6" ht="12.75" customHeight="1" x14ac:dyDescent="0.2">
      <c r="A67" s="70" t="s">
        <v>137</v>
      </c>
      <c r="B67" s="65" t="s">
        <v>138</v>
      </c>
      <c r="C67" s="277" t="s">
        <v>137</v>
      </c>
      <c r="D67" s="192">
        <v>1494869.16</v>
      </c>
      <c r="E67" s="192">
        <v>1213160.58</v>
      </c>
      <c r="F67" s="71">
        <f t="shared" si="0"/>
        <v>81.154967435410867</v>
      </c>
    </row>
    <row r="68" spans="1:6" ht="24" x14ac:dyDescent="0.2">
      <c r="A68" s="63" t="s">
        <v>139</v>
      </c>
      <c r="B68" s="183" t="s">
        <v>140</v>
      </c>
      <c r="C68" s="247" t="s">
        <v>139</v>
      </c>
      <c r="D68" s="60">
        <f t="shared" ref="D68:E68" si="11">SUM(D69:D70)</f>
        <v>4786568.83</v>
      </c>
      <c r="E68" s="60">
        <f t="shared" si="11"/>
        <v>4994682.3499999996</v>
      </c>
      <c r="F68" s="45">
        <f t="shared" si="0"/>
        <v>104.34786435526928</v>
      </c>
    </row>
    <row r="69" spans="1:6" ht="12.75" customHeight="1" x14ac:dyDescent="0.2">
      <c r="A69" s="63" t="s">
        <v>141</v>
      </c>
      <c r="B69" s="64" t="s">
        <v>142</v>
      </c>
      <c r="C69" s="247" t="s">
        <v>141</v>
      </c>
      <c r="D69" s="194">
        <v>4551146.8899999997</v>
      </c>
      <c r="E69" s="194">
        <v>4970982.3499999996</v>
      </c>
      <c r="F69" s="45">
        <f t="shared" si="0"/>
        <v>109.22482772249084</v>
      </c>
    </row>
    <row r="70" spans="1:6" ht="24" x14ac:dyDescent="0.2">
      <c r="A70" s="63" t="s">
        <v>143</v>
      </c>
      <c r="B70" s="64" t="s">
        <v>144</v>
      </c>
      <c r="C70" s="247" t="s">
        <v>143</v>
      </c>
      <c r="D70" s="194">
        <v>235421.94</v>
      </c>
      <c r="E70" s="194">
        <v>23700</v>
      </c>
      <c r="F70" s="45">
        <f t="shared" si="0"/>
        <v>10.067031135670703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2543622.7400000002</v>
      </c>
      <c r="E74" s="60">
        <f t="shared" si="13"/>
        <v>3276669.1599999997</v>
      </c>
      <c r="F74" s="45">
        <f t="shared" si="0"/>
        <v>128.81899145153889</v>
      </c>
    </row>
    <row r="75" spans="1:6" ht="12.75" customHeight="1" x14ac:dyDescent="0.2">
      <c r="A75" s="63" t="s">
        <v>153</v>
      </c>
      <c r="B75" s="65" t="s">
        <v>154</v>
      </c>
      <c r="C75" s="247" t="s">
        <v>153</v>
      </c>
      <c r="D75" s="194">
        <v>2158829.35</v>
      </c>
      <c r="E75" s="194">
        <v>113233.76</v>
      </c>
      <c r="F75" s="45">
        <f t="shared" si="0"/>
        <v>5.2451464030725727</v>
      </c>
    </row>
    <row r="76" spans="1:6" ht="12.75" customHeight="1" x14ac:dyDescent="0.2">
      <c r="A76" s="63" t="s">
        <v>155</v>
      </c>
      <c r="B76" s="65" t="s">
        <v>156</v>
      </c>
      <c r="C76" s="247" t="s">
        <v>155</v>
      </c>
      <c r="D76" s="194">
        <v>384793.39</v>
      </c>
      <c r="E76" s="194">
        <v>3163435.4</v>
      </c>
      <c r="F76" s="45">
        <f t="shared" si="0"/>
        <v>822.11271872419638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427444.87000000005</v>
      </c>
      <c r="E82" s="60">
        <f t="shared" si="15"/>
        <v>540488.91</v>
      </c>
      <c r="F82" s="45">
        <f t="shared" si="0"/>
        <v>126.4464608032376</v>
      </c>
    </row>
    <row r="83" spans="1:6" ht="12.75" customHeight="1" x14ac:dyDescent="0.2">
      <c r="A83" s="63">
        <v>641</v>
      </c>
      <c r="B83" s="64" t="s">
        <v>169</v>
      </c>
      <c r="C83" s="247" t="s">
        <v>170</v>
      </c>
      <c r="D83" s="60">
        <f t="shared" ref="D83:E83" si="16">SUM(D84:D90)</f>
        <v>3603.61</v>
      </c>
      <c r="E83" s="60">
        <f t="shared" si="16"/>
        <v>4938.6399999999994</v>
      </c>
      <c r="F83" s="45">
        <f t="shared" si="0"/>
        <v>137.04701674154526</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1252.46</v>
      </c>
      <c r="E85" s="194">
        <v>1212.48</v>
      </c>
      <c r="F85" s="45">
        <f t="shared" si="0"/>
        <v>96.807882088050718</v>
      </c>
    </row>
    <row r="86" spans="1:6" ht="12.75" customHeight="1" x14ac:dyDescent="0.2">
      <c r="A86" s="63">
        <v>6414</v>
      </c>
      <c r="B86" s="64" t="s">
        <v>175</v>
      </c>
      <c r="C86" s="247" t="s">
        <v>176</v>
      </c>
      <c r="D86" s="194">
        <v>2351.15</v>
      </c>
      <c r="E86" s="194">
        <v>3726.16</v>
      </c>
      <c r="F86" s="45">
        <f t="shared" si="0"/>
        <v>158.48244476107436</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423841.26000000007</v>
      </c>
      <c r="E91" s="60">
        <f t="shared" si="17"/>
        <v>535550.27</v>
      </c>
      <c r="F91" s="45">
        <f t="shared" si="0"/>
        <v>126.35633208527173</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193701.2</v>
      </c>
      <c r="E93" s="194">
        <v>173564.29</v>
      </c>
      <c r="F93" s="45">
        <f t="shared" si="0"/>
        <v>89.604137713137561</v>
      </c>
    </row>
    <row r="94" spans="1:6" ht="12.75" customHeight="1" x14ac:dyDescent="0.2">
      <c r="A94" s="63">
        <v>6423</v>
      </c>
      <c r="B94" s="64" t="s">
        <v>191</v>
      </c>
      <c r="C94" s="247" t="s">
        <v>192</v>
      </c>
      <c r="D94" s="194">
        <v>230116.35</v>
      </c>
      <c r="E94" s="194">
        <v>361413.32</v>
      </c>
      <c r="F94" s="45">
        <f t="shared" si="0"/>
        <v>157.05677584404586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23.71</v>
      </c>
      <c r="E97" s="194">
        <v>572.66</v>
      </c>
      <c r="F97" s="45">
        <f t="shared" si="0"/>
        <v>2415.2678194854489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2261879.0999999996</v>
      </c>
      <c r="E106" s="336">
        <f>E107+E112+E120+E124</f>
        <v>2671766.0699999998</v>
      </c>
      <c r="F106" s="71">
        <f t="shared" si="0"/>
        <v>118.12152426714586</v>
      </c>
    </row>
    <row r="107" spans="1:6" ht="12.75" customHeight="1" x14ac:dyDescent="0.2">
      <c r="A107" s="63">
        <v>651</v>
      </c>
      <c r="B107" s="64" t="s">
        <v>217</v>
      </c>
      <c r="C107" s="247" t="s">
        <v>218</v>
      </c>
      <c r="D107" s="60">
        <f t="shared" ref="D107:E107" si="19">SUM(D108:D111)</f>
        <v>21054.92</v>
      </c>
      <c r="E107" s="60">
        <f t="shared" si="19"/>
        <v>24453.429999999997</v>
      </c>
      <c r="F107" s="45">
        <f t="shared" si="0"/>
        <v>116.14116795504327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18840.919999999998</v>
      </c>
      <c r="E109" s="194">
        <v>21410.53</v>
      </c>
      <c r="F109" s="45">
        <f t="shared" si="0"/>
        <v>113.63845289932763</v>
      </c>
    </row>
    <row r="110" spans="1:6" ht="12.75" customHeight="1" x14ac:dyDescent="0.2">
      <c r="A110" s="63">
        <v>6513</v>
      </c>
      <c r="B110" s="64" t="s">
        <v>223</v>
      </c>
      <c r="C110" s="247" t="s">
        <v>224</v>
      </c>
      <c r="D110" s="194">
        <v>417.61</v>
      </c>
      <c r="E110" s="194">
        <v>456.94</v>
      </c>
      <c r="F110" s="45">
        <f t="shared" si="0"/>
        <v>109.4178779243792</v>
      </c>
    </row>
    <row r="111" spans="1:6" ht="12.75" customHeight="1" x14ac:dyDescent="0.2">
      <c r="A111" s="63">
        <v>6514</v>
      </c>
      <c r="B111" s="64" t="s">
        <v>225</v>
      </c>
      <c r="C111" s="247" t="s">
        <v>226</v>
      </c>
      <c r="D111" s="194">
        <v>1796.39</v>
      </c>
      <c r="E111" s="194">
        <v>2585.96</v>
      </c>
      <c r="F111" s="45">
        <f t="shared" si="0"/>
        <v>143.95315048513964</v>
      </c>
    </row>
    <row r="112" spans="1:6" ht="12.75" customHeight="1" x14ac:dyDescent="0.2">
      <c r="A112" s="63">
        <v>652</v>
      </c>
      <c r="B112" s="64" t="s">
        <v>227</v>
      </c>
      <c r="C112" s="247" t="s">
        <v>228</v>
      </c>
      <c r="D112" s="60">
        <f t="shared" ref="D112:E112" si="20">SUM(D113:D119)</f>
        <v>527106.09</v>
      </c>
      <c r="E112" s="60">
        <f t="shared" si="20"/>
        <v>566521.98</v>
      </c>
      <c r="F112" s="45">
        <f t="shared" si="0"/>
        <v>107.47779066639127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55.66</v>
      </c>
      <c r="E114" s="194">
        <v>0</v>
      </c>
      <c r="F114" s="45">
        <f t="shared" si="0"/>
        <v>0</v>
      </c>
    </row>
    <row r="115" spans="1:6" ht="12.75" customHeight="1" x14ac:dyDescent="0.2">
      <c r="A115" s="63">
        <v>6524</v>
      </c>
      <c r="B115" s="64" t="s">
        <v>233</v>
      </c>
      <c r="C115" s="247" t="s">
        <v>234</v>
      </c>
      <c r="D115" s="194">
        <v>33109.83</v>
      </c>
      <c r="E115" s="194">
        <v>83015.789999999994</v>
      </c>
      <c r="F115" s="45">
        <f t="shared" si="0"/>
        <v>250.72852986560181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493940.6</v>
      </c>
      <c r="E117" s="194">
        <v>483506.19</v>
      </c>
      <c r="F117" s="45">
        <f t="shared" si="0"/>
        <v>97.887517243976305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1713718.0899999999</v>
      </c>
      <c r="E120" s="60">
        <f t="shared" si="21"/>
        <v>2080790.66</v>
      </c>
      <c r="F120" s="45">
        <f t="shared" si="0"/>
        <v>121.41965893585215</v>
      </c>
    </row>
    <row r="121" spans="1:6" ht="12.75" customHeight="1" x14ac:dyDescent="0.2">
      <c r="A121" s="63">
        <v>6531</v>
      </c>
      <c r="B121" s="64" t="s">
        <v>245</v>
      </c>
      <c r="C121" s="247" t="s">
        <v>246</v>
      </c>
      <c r="D121" s="194">
        <v>28879.67</v>
      </c>
      <c r="E121" s="194">
        <v>60685.75</v>
      </c>
      <c r="F121" s="45">
        <f t="shared" si="0"/>
        <v>210.1331144019305</v>
      </c>
    </row>
    <row r="122" spans="1:6" ht="12.75" customHeight="1" x14ac:dyDescent="0.2">
      <c r="A122" s="63">
        <v>6532</v>
      </c>
      <c r="B122" s="64" t="s">
        <v>247</v>
      </c>
      <c r="C122" s="247" t="s">
        <v>248</v>
      </c>
      <c r="D122" s="194">
        <v>1684838.42</v>
      </c>
      <c r="E122" s="194">
        <v>2020104.91</v>
      </c>
      <c r="F122" s="45">
        <f t="shared" si="0"/>
        <v>119.89902924934488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196696.00000000003</v>
      </c>
      <c r="E125" s="60">
        <f t="shared" si="22"/>
        <v>210847.94999999998</v>
      </c>
      <c r="F125" s="45">
        <f t="shared" si="0"/>
        <v>107.19483365192986</v>
      </c>
    </row>
    <row r="126" spans="1:6" ht="12.75" customHeight="1" x14ac:dyDescent="0.2">
      <c r="A126" s="63">
        <v>661</v>
      </c>
      <c r="B126" s="65" t="s">
        <v>255</v>
      </c>
      <c r="C126" s="247" t="s">
        <v>256</v>
      </c>
      <c r="D126" s="60">
        <f t="shared" ref="D126:E126" si="23">SUM(D127:D128)</f>
        <v>166947.30000000002</v>
      </c>
      <c r="E126" s="60">
        <f t="shared" si="23"/>
        <v>201638.02</v>
      </c>
      <c r="F126" s="45">
        <f t="shared" si="0"/>
        <v>120.7794435729119</v>
      </c>
    </row>
    <row r="127" spans="1:6" ht="12.75" customHeight="1" x14ac:dyDescent="0.2">
      <c r="A127" s="63">
        <v>6614</v>
      </c>
      <c r="B127" s="65" t="s">
        <v>257</v>
      </c>
      <c r="C127" s="247" t="s">
        <v>258</v>
      </c>
      <c r="D127" s="194">
        <v>937.01</v>
      </c>
      <c r="E127" s="194">
        <v>562.22</v>
      </c>
      <c r="F127" s="45">
        <f t="shared" si="0"/>
        <v>60.001494114257056</v>
      </c>
    </row>
    <row r="128" spans="1:6" ht="12.75" customHeight="1" x14ac:dyDescent="0.2">
      <c r="A128" s="63">
        <v>6615</v>
      </c>
      <c r="B128" s="65" t="s">
        <v>259</v>
      </c>
      <c r="C128" s="247" t="s">
        <v>260</v>
      </c>
      <c r="D128" s="194">
        <v>166010.29</v>
      </c>
      <c r="E128" s="194">
        <v>201075.8</v>
      </c>
      <c r="F128" s="45">
        <f t="shared" si="0"/>
        <v>121.12249186481149</v>
      </c>
    </row>
    <row r="129" spans="1:6" ht="36" x14ac:dyDescent="0.2">
      <c r="A129" s="63">
        <v>663</v>
      </c>
      <c r="B129" s="182" t="s">
        <v>261</v>
      </c>
      <c r="C129" s="247" t="s">
        <v>262</v>
      </c>
      <c r="D129" s="60">
        <f t="shared" ref="D129:E129" si="24">SUM(D130:D133)</f>
        <v>29748.7</v>
      </c>
      <c r="E129" s="60">
        <f t="shared" si="24"/>
        <v>9209.93</v>
      </c>
      <c r="F129" s="45">
        <f t="shared" si="0"/>
        <v>30.959100733813578</v>
      </c>
    </row>
    <row r="130" spans="1:6" ht="12.75" customHeight="1" x14ac:dyDescent="0.2">
      <c r="A130" s="63">
        <v>6631</v>
      </c>
      <c r="B130" s="65" t="s">
        <v>263</v>
      </c>
      <c r="C130" s="247" t="s">
        <v>264</v>
      </c>
      <c r="D130" s="194">
        <v>14196.7</v>
      </c>
      <c r="E130" s="194">
        <v>5717.93</v>
      </c>
      <c r="F130" s="45">
        <f t="shared" si="0"/>
        <v>40.27647270140244</v>
      </c>
    </row>
    <row r="131" spans="1:6" ht="12.75" customHeight="1" x14ac:dyDescent="0.2">
      <c r="A131" s="63">
        <v>6632</v>
      </c>
      <c r="B131" s="182" t="s">
        <v>265</v>
      </c>
      <c r="C131" s="247" t="s">
        <v>266</v>
      </c>
      <c r="D131" s="194">
        <v>15552</v>
      </c>
      <c r="E131" s="194">
        <v>3492</v>
      </c>
      <c r="F131" s="45">
        <f t="shared" si="0"/>
        <v>22.453703703703702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9213.6</v>
      </c>
      <c r="E140" s="60">
        <f t="shared" si="28"/>
        <v>8444.32</v>
      </c>
      <c r="F140" s="45">
        <f t="shared" si="26"/>
        <v>91.650603455761043</v>
      </c>
    </row>
    <row r="141" spans="1:6" ht="12.75" customHeight="1" x14ac:dyDescent="0.2">
      <c r="A141" s="63">
        <v>681</v>
      </c>
      <c r="B141" s="65" t="s">
        <v>285</v>
      </c>
      <c r="C141" s="247" t="s">
        <v>286</v>
      </c>
      <c r="D141" s="60">
        <f t="shared" ref="D141:E141" si="29">SUM(D142:D150)</f>
        <v>2822.89</v>
      </c>
      <c r="E141" s="60">
        <f t="shared" si="29"/>
        <v>1860.15</v>
      </c>
      <c r="F141" s="45">
        <f t="shared" si="26"/>
        <v>65.895235025098401</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2822.89</v>
      </c>
      <c r="E150" s="194">
        <v>1860.15</v>
      </c>
      <c r="F150" s="45">
        <f t="shared" si="26"/>
        <v>65.895235025098401</v>
      </c>
    </row>
    <row r="151" spans="1:6" ht="12.75" customHeight="1" x14ac:dyDescent="0.2">
      <c r="A151" s="63">
        <v>683</v>
      </c>
      <c r="B151" s="64" t="s">
        <v>305</v>
      </c>
      <c r="C151" s="247" t="s">
        <v>306</v>
      </c>
      <c r="D151" s="194">
        <v>6390.71</v>
      </c>
      <c r="E151" s="194">
        <v>6584.17</v>
      </c>
      <c r="F151" s="45">
        <f t="shared" si="26"/>
        <v>103.02720667969601</v>
      </c>
    </row>
    <row r="152" spans="1:6" ht="12.75" customHeight="1" x14ac:dyDescent="0.2">
      <c r="A152" s="63">
        <v>3</v>
      </c>
      <c r="B152" s="64" t="s">
        <v>307</v>
      </c>
      <c r="C152" s="247" t="s">
        <v>13</v>
      </c>
      <c r="D152" s="60">
        <f>D153+D164+D202+D221+D230+D262+D273</f>
        <v>14003756.930000002</v>
      </c>
      <c r="E152" s="60">
        <f>E153+E164+E202+E221+E230+E262+E273</f>
        <v>15018255.809999999</v>
      </c>
      <c r="F152" s="45">
        <f t="shared" si="26"/>
        <v>107.24447650063573</v>
      </c>
    </row>
    <row r="153" spans="1:6" ht="12.75" customHeight="1" x14ac:dyDescent="0.2">
      <c r="A153" s="63">
        <v>31</v>
      </c>
      <c r="B153" s="64" t="s">
        <v>308</v>
      </c>
      <c r="C153" s="247" t="s">
        <v>309</v>
      </c>
      <c r="D153" s="60">
        <f t="shared" ref="D153:E153" si="30">D154+D159+D160</f>
        <v>8750681.1899999995</v>
      </c>
      <c r="E153" s="60">
        <f t="shared" si="30"/>
        <v>8876571.9199999999</v>
      </c>
      <c r="F153" s="45">
        <f t="shared" si="26"/>
        <v>101.43863920152714</v>
      </c>
    </row>
    <row r="154" spans="1:6" ht="12.75" customHeight="1" x14ac:dyDescent="0.2">
      <c r="A154" s="63">
        <v>311</v>
      </c>
      <c r="B154" s="64" t="s">
        <v>310</v>
      </c>
      <c r="C154" s="247" t="s">
        <v>311</v>
      </c>
      <c r="D154" s="60">
        <f t="shared" ref="D154:E154" si="31">SUM(D155:D158)</f>
        <v>7180837.9500000002</v>
      </c>
      <c r="E154" s="60">
        <f t="shared" si="31"/>
        <v>7305885.2800000003</v>
      </c>
      <c r="F154" s="45">
        <f t="shared" si="26"/>
        <v>101.74140303500374</v>
      </c>
    </row>
    <row r="155" spans="1:6" ht="12.75" customHeight="1" x14ac:dyDescent="0.2">
      <c r="A155" s="63">
        <v>3111</v>
      </c>
      <c r="B155" s="64" t="s">
        <v>312</v>
      </c>
      <c r="C155" s="247" t="s">
        <v>313</v>
      </c>
      <c r="D155" s="194">
        <v>7068635</v>
      </c>
      <c r="E155" s="194">
        <v>7200579.6500000004</v>
      </c>
      <c r="F155" s="45">
        <f t="shared" si="26"/>
        <v>101.86662134910065</v>
      </c>
    </row>
    <row r="156" spans="1:6" ht="12.75" customHeight="1" x14ac:dyDescent="0.2">
      <c r="A156" s="63">
        <v>3112</v>
      </c>
      <c r="B156" s="64" t="s">
        <v>314</v>
      </c>
      <c r="C156" s="247" t="s">
        <v>315</v>
      </c>
      <c r="D156" s="194">
        <v>390.94</v>
      </c>
      <c r="E156" s="194">
        <v>469.14</v>
      </c>
      <c r="F156" s="45">
        <f t="shared" si="26"/>
        <v>120.00306952473525</v>
      </c>
    </row>
    <row r="157" spans="1:6" ht="12.75" customHeight="1" x14ac:dyDescent="0.2">
      <c r="A157" s="63">
        <v>3113</v>
      </c>
      <c r="B157" s="65" t="s">
        <v>316</v>
      </c>
      <c r="C157" s="247" t="s">
        <v>317</v>
      </c>
      <c r="D157" s="194">
        <v>78077.240000000005</v>
      </c>
      <c r="E157" s="194">
        <v>72575.990000000005</v>
      </c>
      <c r="F157" s="45">
        <f t="shared" si="26"/>
        <v>92.954092639545152</v>
      </c>
    </row>
    <row r="158" spans="1:6" ht="12.75" customHeight="1" x14ac:dyDescent="0.2">
      <c r="A158" s="63">
        <v>3114</v>
      </c>
      <c r="B158" s="65" t="s">
        <v>318</v>
      </c>
      <c r="C158" s="247" t="s">
        <v>319</v>
      </c>
      <c r="D158" s="194">
        <v>33734.769999999997</v>
      </c>
      <c r="E158" s="194">
        <v>32260.5</v>
      </c>
      <c r="F158" s="45">
        <f t="shared" si="26"/>
        <v>95.629820508632505</v>
      </c>
    </row>
    <row r="159" spans="1:6" ht="12.75" customHeight="1" x14ac:dyDescent="0.2">
      <c r="A159" s="63">
        <v>312</v>
      </c>
      <c r="B159" s="65" t="s">
        <v>320</v>
      </c>
      <c r="C159" s="247" t="s">
        <v>321</v>
      </c>
      <c r="D159" s="194">
        <v>396351.14</v>
      </c>
      <c r="E159" s="194">
        <v>374398.2</v>
      </c>
      <c r="F159" s="45">
        <f t="shared" si="26"/>
        <v>94.461239596787834</v>
      </c>
    </row>
    <row r="160" spans="1:6" ht="12.75" customHeight="1" x14ac:dyDescent="0.2">
      <c r="A160" s="63">
        <v>313</v>
      </c>
      <c r="B160" s="65" t="s">
        <v>322</v>
      </c>
      <c r="C160" s="247" t="s">
        <v>323</v>
      </c>
      <c r="D160" s="60">
        <f t="shared" ref="D160:E160" si="32">SUM(D161:D163)</f>
        <v>1173492.1000000001</v>
      </c>
      <c r="E160" s="60">
        <f t="shared" si="32"/>
        <v>1196288.4400000002</v>
      </c>
      <c r="F160" s="45">
        <f t="shared" si="26"/>
        <v>101.94260702735025</v>
      </c>
    </row>
    <row r="161" spans="1:6" ht="12.75" customHeight="1" x14ac:dyDescent="0.2">
      <c r="A161" s="63">
        <v>3131</v>
      </c>
      <c r="B161" s="65" t="s">
        <v>324</v>
      </c>
      <c r="C161" s="247" t="s">
        <v>325</v>
      </c>
      <c r="D161" s="194">
        <v>34907.57</v>
      </c>
      <c r="E161" s="194">
        <v>37318.85</v>
      </c>
      <c r="F161" s="45">
        <f t="shared" si="26"/>
        <v>106.90761344888801</v>
      </c>
    </row>
    <row r="162" spans="1:6" ht="12.75" customHeight="1" x14ac:dyDescent="0.2">
      <c r="A162" s="63">
        <v>3132</v>
      </c>
      <c r="B162" s="65" t="s">
        <v>326</v>
      </c>
      <c r="C162" s="247" t="s">
        <v>327</v>
      </c>
      <c r="D162" s="194">
        <v>1138584.53</v>
      </c>
      <c r="E162" s="194">
        <v>1158969.5900000001</v>
      </c>
      <c r="F162" s="45">
        <f t="shared" si="26"/>
        <v>101.79038617361155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3734774.3100000005</v>
      </c>
      <c r="E164" s="60">
        <f>E165+E170+E178+E188+E189+E194</f>
        <v>4131031.0999999996</v>
      </c>
      <c r="F164" s="45">
        <f t="shared" si="26"/>
        <v>110.60992598505904</v>
      </c>
    </row>
    <row r="165" spans="1:6" ht="12.75" customHeight="1" x14ac:dyDescent="0.2">
      <c r="A165" s="63">
        <v>321</v>
      </c>
      <c r="B165" s="64" t="s">
        <v>332</v>
      </c>
      <c r="C165" s="247" t="s">
        <v>333</v>
      </c>
      <c r="D165" s="60">
        <f t="shared" ref="D165:E165" si="33">SUM(D166:D169)</f>
        <v>258921.22999999998</v>
      </c>
      <c r="E165" s="60">
        <f t="shared" si="33"/>
        <v>268426.37</v>
      </c>
      <c r="F165" s="45">
        <f t="shared" si="26"/>
        <v>103.67105470648352</v>
      </c>
    </row>
    <row r="166" spans="1:6" ht="12.75" customHeight="1" x14ac:dyDescent="0.2">
      <c r="A166" s="63">
        <v>3211</v>
      </c>
      <c r="B166" s="64" t="s">
        <v>334</v>
      </c>
      <c r="C166" s="247" t="s">
        <v>335</v>
      </c>
      <c r="D166" s="194">
        <v>42044.27</v>
      </c>
      <c r="E166" s="194">
        <v>44201</v>
      </c>
      <c r="F166" s="45">
        <f t="shared" si="26"/>
        <v>105.12966451789983</v>
      </c>
    </row>
    <row r="167" spans="1:6" ht="12.75" customHeight="1" x14ac:dyDescent="0.2">
      <c r="A167" s="63">
        <v>3212</v>
      </c>
      <c r="B167" s="64" t="s">
        <v>336</v>
      </c>
      <c r="C167" s="247" t="s">
        <v>337</v>
      </c>
      <c r="D167" s="194">
        <v>194760.68</v>
      </c>
      <c r="E167" s="194">
        <v>182193.45</v>
      </c>
      <c r="F167" s="45">
        <f t="shared" si="26"/>
        <v>93.547347441999079</v>
      </c>
    </row>
    <row r="168" spans="1:6" ht="12.75" customHeight="1" x14ac:dyDescent="0.2">
      <c r="A168" s="63">
        <v>3213</v>
      </c>
      <c r="B168" s="64" t="s">
        <v>338</v>
      </c>
      <c r="C168" s="247" t="s">
        <v>339</v>
      </c>
      <c r="D168" s="194">
        <v>21380.68</v>
      </c>
      <c r="E168" s="194">
        <v>39446.74</v>
      </c>
      <c r="F168" s="45">
        <f t="shared" si="26"/>
        <v>184.49712544222166</v>
      </c>
    </row>
    <row r="169" spans="1:6" ht="12.75" customHeight="1" x14ac:dyDescent="0.2">
      <c r="A169" s="63">
        <v>3214</v>
      </c>
      <c r="B169" s="64" t="s">
        <v>340</v>
      </c>
      <c r="C169" s="247" t="s">
        <v>341</v>
      </c>
      <c r="D169" s="194">
        <v>735.6</v>
      </c>
      <c r="E169" s="194">
        <v>2585.1799999999998</v>
      </c>
      <c r="F169" s="45">
        <f t="shared" si="26"/>
        <v>351.43828167482326</v>
      </c>
    </row>
    <row r="170" spans="1:6" ht="12.75" customHeight="1" x14ac:dyDescent="0.2">
      <c r="A170" s="63">
        <v>322</v>
      </c>
      <c r="B170" s="64" t="s">
        <v>342</v>
      </c>
      <c r="C170" s="247" t="s">
        <v>343</v>
      </c>
      <c r="D170" s="60">
        <f t="shared" ref="D170:E170" si="34">SUM(D171:D177)</f>
        <v>956303.22000000009</v>
      </c>
      <c r="E170" s="60">
        <f t="shared" si="34"/>
        <v>944965.82000000007</v>
      </c>
      <c r="F170" s="45">
        <f t="shared" si="26"/>
        <v>98.81445552384524</v>
      </c>
    </row>
    <row r="171" spans="1:6" ht="12.75" customHeight="1" x14ac:dyDescent="0.2">
      <c r="A171" s="63">
        <v>3221</v>
      </c>
      <c r="B171" s="64" t="s">
        <v>344</v>
      </c>
      <c r="C171" s="247" t="s">
        <v>345</v>
      </c>
      <c r="D171" s="194">
        <v>128343.14</v>
      </c>
      <c r="E171" s="194">
        <v>100186.64</v>
      </c>
      <c r="F171" s="45">
        <f t="shared" si="26"/>
        <v>78.061546569610186</v>
      </c>
    </row>
    <row r="172" spans="1:6" ht="12.75" customHeight="1" x14ac:dyDescent="0.2">
      <c r="A172" s="63">
        <v>3222</v>
      </c>
      <c r="B172" s="64" t="s">
        <v>346</v>
      </c>
      <c r="C172" s="247" t="s">
        <v>347</v>
      </c>
      <c r="D172" s="194">
        <v>370617.62</v>
      </c>
      <c r="E172" s="194">
        <v>373369.24</v>
      </c>
      <c r="F172" s="45">
        <f t="shared" si="26"/>
        <v>100.74244176518106</v>
      </c>
    </row>
    <row r="173" spans="1:6" ht="12.75" customHeight="1" x14ac:dyDescent="0.2">
      <c r="A173" s="63">
        <v>3223</v>
      </c>
      <c r="B173" s="65" t="s">
        <v>348</v>
      </c>
      <c r="C173" s="247" t="s">
        <v>349</v>
      </c>
      <c r="D173" s="194">
        <v>363466.31</v>
      </c>
      <c r="E173" s="194">
        <v>379747.36</v>
      </c>
      <c r="F173" s="45">
        <f t="shared" si="26"/>
        <v>104.47938352250583</v>
      </c>
    </row>
    <row r="174" spans="1:6" ht="12.75" customHeight="1" x14ac:dyDescent="0.2">
      <c r="A174" s="63">
        <v>3224</v>
      </c>
      <c r="B174" s="65" t="s">
        <v>350</v>
      </c>
      <c r="C174" s="247" t="s">
        <v>351</v>
      </c>
      <c r="D174" s="194">
        <v>41004.69</v>
      </c>
      <c r="E174" s="194">
        <v>51115.78</v>
      </c>
      <c r="F174" s="45">
        <f t="shared" si="26"/>
        <v>124.65837444448427</v>
      </c>
    </row>
    <row r="175" spans="1:6" ht="12.75" customHeight="1" x14ac:dyDescent="0.2">
      <c r="A175" s="63">
        <v>3225</v>
      </c>
      <c r="B175" s="65" t="s">
        <v>352</v>
      </c>
      <c r="C175" s="247" t="s">
        <v>353</v>
      </c>
      <c r="D175" s="194">
        <v>38087.660000000003</v>
      </c>
      <c r="E175" s="194">
        <v>34032.53</v>
      </c>
      <c r="F175" s="45">
        <f t="shared" si="26"/>
        <v>89.353165828512431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14783.8</v>
      </c>
      <c r="E177" s="194">
        <v>6514.27</v>
      </c>
      <c r="F177" s="45">
        <f t="shared" si="26"/>
        <v>44.063569582921851</v>
      </c>
    </row>
    <row r="178" spans="1:6" ht="12.75" customHeight="1" x14ac:dyDescent="0.2">
      <c r="A178" s="63">
        <v>323</v>
      </c>
      <c r="B178" s="65" t="s">
        <v>358</v>
      </c>
      <c r="C178" s="247" t="s">
        <v>359</v>
      </c>
      <c r="D178" s="60">
        <f t="shared" ref="D178:E178" si="35">SUM(D179:D187)</f>
        <v>2084959.1199999999</v>
      </c>
      <c r="E178" s="60">
        <f t="shared" si="35"/>
        <v>2596580.5199999996</v>
      </c>
      <c r="F178" s="45">
        <f t="shared" si="26"/>
        <v>124.53867776553815</v>
      </c>
    </row>
    <row r="179" spans="1:6" ht="12.75" customHeight="1" x14ac:dyDescent="0.2">
      <c r="A179" s="63">
        <v>3231</v>
      </c>
      <c r="B179" s="65" t="s">
        <v>360</v>
      </c>
      <c r="C179" s="247" t="s">
        <v>361</v>
      </c>
      <c r="D179" s="194">
        <v>463436.25</v>
      </c>
      <c r="E179" s="194">
        <v>489176.61</v>
      </c>
      <c r="F179" s="45">
        <f t="shared" si="26"/>
        <v>105.55423966079476</v>
      </c>
    </row>
    <row r="180" spans="1:6" ht="12.75" customHeight="1" x14ac:dyDescent="0.2">
      <c r="A180" s="63">
        <v>3232</v>
      </c>
      <c r="B180" s="65" t="s">
        <v>362</v>
      </c>
      <c r="C180" s="247" t="s">
        <v>363</v>
      </c>
      <c r="D180" s="194">
        <v>874172.31</v>
      </c>
      <c r="E180" s="194">
        <v>929052.06</v>
      </c>
      <c r="F180" s="45">
        <f t="shared" si="26"/>
        <v>106.27790990085238</v>
      </c>
    </row>
    <row r="181" spans="1:6" ht="12.75" customHeight="1" x14ac:dyDescent="0.2">
      <c r="A181" s="63">
        <v>3233</v>
      </c>
      <c r="B181" s="65" t="s">
        <v>364</v>
      </c>
      <c r="C181" s="247" t="s">
        <v>365</v>
      </c>
      <c r="D181" s="194">
        <v>27786.66</v>
      </c>
      <c r="E181" s="194">
        <v>16185.08</v>
      </c>
      <c r="F181" s="45">
        <f t="shared" si="26"/>
        <v>58.247662727366304</v>
      </c>
    </row>
    <row r="182" spans="1:6" ht="12.75" customHeight="1" x14ac:dyDescent="0.2">
      <c r="A182" s="63">
        <v>3234</v>
      </c>
      <c r="B182" s="65" t="s">
        <v>366</v>
      </c>
      <c r="C182" s="247" t="s">
        <v>367</v>
      </c>
      <c r="D182" s="194">
        <v>131993.96</v>
      </c>
      <c r="E182" s="194">
        <v>135833.63</v>
      </c>
      <c r="F182" s="45">
        <f t="shared" si="26"/>
        <v>102.90897401668985</v>
      </c>
    </row>
    <row r="183" spans="1:6" ht="12.75" customHeight="1" x14ac:dyDescent="0.2">
      <c r="A183" s="63">
        <v>3235</v>
      </c>
      <c r="B183" s="64" t="s">
        <v>368</v>
      </c>
      <c r="C183" s="247" t="s">
        <v>369</v>
      </c>
      <c r="D183" s="194">
        <v>86519.64</v>
      </c>
      <c r="E183" s="194">
        <v>129728.89</v>
      </c>
      <c r="F183" s="45">
        <f t="shared" si="26"/>
        <v>149.94155084325362</v>
      </c>
    </row>
    <row r="184" spans="1:6" ht="12.75" customHeight="1" x14ac:dyDescent="0.2">
      <c r="A184" s="63">
        <v>3236</v>
      </c>
      <c r="B184" s="64" t="s">
        <v>370</v>
      </c>
      <c r="C184" s="247" t="s">
        <v>371</v>
      </c>
      <c r="D184" s="194">
        <v>50542.45</v>
      </c>
      <c r="E184" s="194">
        <v>60492.959999999999</v>
      </c>
      <c r="F184" s="45">
        <f t="shared" si="26"/>
        <v>119.68743106042545</v>
      </c>
    </row>
    <row r="185" spans="1:6" ht="12.75" customHeight="1" x14ac:dyDescent="0.2">
      <c r="A185" s="63">
        <v>3237</v>
      </c>
      <c r="B185" s="64" t="s">
        <v>372</v>
      </c>
      <c r="C185" s="247" t="s">
        <v>373</v>
      </c>
      <c r="D185" s="194">
        <v>227308.64</v>
      </c>
      <c r="E185" s="194">
        <v>275081.63</v>
      </c>
      <c r="F185" s="45">
        <f t="shared" si="26"/>
        <v>121.01679461018287</v>
      </c>
    </row>
    <row r="186" spans="1:6" ht="12.75" customHeight="1" x14ac:dyDescent="0.2">
      <c r="A186" s="63">
        <v>3238</v>
      </c>
      <c r="B186" s="64" t="s">
        <v>374</v>
      </c>
      <c r="C186" s="247" t="s">
        <v>375</v>
      </c>
      <c r="D186" s="194">
        <v>75389.62</v>
      </c>
      <c r="E186" s="194">
        <v>79433.3</v>
      </c>
      <c r="F186" s="45">
        <f t="shared" si="26"/>
        <v>105.36370922150822</v>
      </c>
    </row>
    <row r="187" spans="1:6" ht="12.75" customHeight="1" x14ac:dyDescent="0.2">
      <c r="A187" s="63">
        <v>3239</v>
      </c>
      <c r="B187" s="64" t="s">
        <v>376</v>
      </c>
      <c r="C187" s="247" t="s">
        <v>377</v>
      </c>
      <c r="D187" s="194">
        <v>147809.59</v>
      </c>
      <c r="E187" s="194">
        <v>481596.36</v>
      </c>
      <c r="F187" s="45">
        <f t="shared" si="26"/>
        <v>325.82213373300067</v>
      </c>
    </row>
    <row r="188" spans="1:6" ht="12.75" customHeight="1" x14ac:dyDescent="0.2">
      <c r="A188" s="63">
        <v>324</v>
      </c>
      <c r="B188" s="64" t="s">
        <v>378</v>
      </c>
      <c r="C188" s="247" t="s">
        <v>379</v>
      </c>
      <c r="D188" s="194">
        <v>1715.69</v>
      </c>
      <c r="E188" s="194">
        <v>1632.15</v>
      </c>
      <c r="F188" s="45">
        <f t="shared" si="26"/>
        <v>95.130822001643651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432875.05000000005</v>
      </c>
      <c r="E194" s="60">
        <f t="shared" si="36"/>
        <v>319426.24</v>
      </c>
      <c r="F194" s="45">
        <f t="shared" si="26"/>
        <v>73.7917881846043</v>
      </c>
    </row>
    <row r="195" spans="1:6" ht="12.75" customHeight="1" x14ac:dyDescent="0.2">
      <c r="A195" s="63">
        <v>3291</v>
      </c>
      <c r="B195" s="183" t="s">
        <v>392</v>
      </c>
      <c r="C195" s="247" t="s">
        <v>393</v>
      </c>
      <c r="D195" s="194">
        <v>118205.14</v>
      </c>
      <c r="E195" s="194">
        <v>38441.11</v>
      </c>
      <c r="F195" s="45">
        <f t="shared" si="26"/>
        <v>32.520675496852334</v>
      </c>
    </row>
    <row r="196" spans="1:6" ht="12.75" customHeight="1" x14ac:dyDescent="0.2">
      <c r="A196" s="63">
        <v>3292</v>
      </c>
      <c r="B196" s="64" t="s">
        <v>394</v>
      </c>
      <c r="C196" s="247" t="s">
        <v>395</v>
      </c>
      <c r="D196" s="194">
        <v>55044.18</v>
      </c>
      <c r="E196" s="194">
        <v>43155.519999999997</v>
      </c>
      <c r="F196" s="45">
        <f t="shared" si="26"/>
        <v>78.401603947955977</v>
      </c>
    </row>
    <row r="197" spans="1:6" ht="12.75" customHeight="1" x14ac:dyDescent="0.2">
      <c r="A197" s="63">
        <v>3293</v>
      </c>
      <c r="B197" s="64" t="s">
        <v>396</v>
      </c>
      <c r="C197" s="247" t="s">
        <v>397</v>
      </c>
      <c r="D197" s="194">
        <v>41054.86</v>
      </c>
      <c r="E197" s="194">
        <v>42778.93</v>
      </c>
      <c r="F197" s="45">
        <f t="shared" si="26"/>
        <v>104.19942973864727</v>
      </c>
    </row>
    <row r="198" spans="1:6" ht="12.75" customHeight="1" x14ac:dyDescent="0.2">
      <c r="A198" s="63">
        <v>3294</v>
      </c>
      <c r="B198" s="64" t="s">
        <v>398</v>
      </c>
      <c r="C198" s="247" t="s">
        <v>399</v>
      </c>
      <c r="D198" s="194">
        <v>8661.0400000000009</v>
      </c>
      <c r="E198" s="194">
        <v>5735.7</v>
      </c>
      <c r="F198" s="45">
        <f t="shared" si="26"/>
        <v>66.224148601091784</v>
      </c>
    </row>
    <row r="199" spans="1:6" ht="12.75" customHeight="1" x14ac:dyDescent="0.2">
      <c r="A199" s="63">
        <v>3295</v>
      </c>
      <c r="B199" s="64" t="s">
        <v>400</v>
      </c>
      <c r="C199" s="247" t="s">
        <v>401</v>
      </c>
      <c r="D199" s="194">
        <v>13510.85</v>
      </c>
      <c r="E199" s="194">
        <v>37692.22</v>
      </c>
      <c r="F199" s="45">
        <f t="shared" si="26"/>
        <v>278.97741444838778</v>
      </c>
    </row>
    <row r="200" spans="1:6" ht="12.75" customHeight="1" x14ac:dyDescent="0.2">
      <c r="A200" s="63" t="s">
        <v>402</v>
      </c>
      <c r="B200" s="64" t="s">
        <v>403</v>
      </c>
      <c r="C200" s="247" t="s">
        <v>402</v>
      </c>
      <c r="D200" s="194">
        <v>0</v>
      </c>
      <c r="E200" s="194">
        <v>459.48</v>
      </c>
      <c r="F200" s="45" t="str">
        <f t="shared" si="26"/>
        <v>-</v>
      </c>
    </row>
    <row r="201" spans="1:6" ht="12.75" customHeight="1" x14ac:dyDescent="0.2">
      <c r="A201" s="63">
        <v>3299</v>
      </c>
      <c r="B201" s="64" t="s">
        <v>404</v>
      </c>
      <c r="C201" s="247" t="s">
        <v>405</v>
      </c>
      <c r="D201" s="194">
        <v>196398.98</v>
      </c>
      <c r="E201" s="194">
        <v>151163.28</v>
      </c>
      <c r="F201" s="45">
        <f t="shared" si="26"/>
        <v>76.967446572278533</v>
      </c>
    </row>
    <row r="202" spans="1:6" ht="12.75" customHeight="1" x14ac:dyDescent="0.2">
      <c r="A202" s="63">
        <v>34</v>
      </c>
      <c r="B202" s="183" t="s">
        <v>406</v>
      </c>
      <c r="C202" s="247" t="s">
        <v>407</v>
      </c>
      <c r="D202" s="60">
        <f t="shared" ref="D202:E202" si="37">D203+D208+D216</f>
        <v>57345.819999999992</v>
      </c>
      <c r="E202" s="60">
        <f t="shared" si="37"/>
        <v>122973.61</v>
      </c>
      <c r="F202" s="45">
        <f t="shared" si="26"/>
        <v>214.44215114545403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43736.039999999994</v>
      </c>
      <c r="E208" s="60">
        <f t="shared" si="39"/>
        <v>100373.67</v>
      </c>
      <c r="F208" s="45">
        <f t="shared" si="26"/>
        <v>229.49876120471816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16431.349999999999</v>
      </c>
      <c r="E210" s="194">
        <v>81973.81</v>
      </c>
      <c r="F210" s="45">
        <f t="shared" si="26"/>
        <v>498.88664047689326</v>
      </c>
    </row>
    <row r="211" spans="1:6" ht="24" x14ac:dyDescent="0.2">
      <c r="A211" s="63">
        <v>3423</v>
      </c>
      <c r="B211" s="183" t="s">
        <v>424</v>
      </c>
      <c r="C211" s="247" t="s">
        <v>425</v>
      </c>
      <c r="D211" s="194">
        <v>27304.69</v>
      </c>
      <c r="E211" s="194">
        <v>18399.86</v>
      </c>
      <c r="F211" s="45">
        <f t="shared" si="26"/>
        <v>67.387177807182582</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13609.78</v>
      </c>
      <c r="E216" s="60">
        <f t="shared" si="40"/>
        <v>22599.94</v>
      </c>
      <c r="F216" s="45">
        <f t="shared" si="26"/>
        <v>166.05661516938554</v>
      </c>
    </row>
    <row r="217" spans="1:6" ht="12.75" customHeight="1" x14ac:dyDescent="0.2">
      <c r="A217" s="63">
        <v>3431</v>
      </c>
      <c r="B217" s="182" t="s">
        <v>436</v>
      </c>
      <c r="C217" s="247" t="s">
        <v>437</v>
      </c>
      <c r="D217" s="194">
        <v>13422.37</v>
      </c>
      <c r="E217" s="194">
        <v>22222.49</v>
      </c>
      <c r="F217" s="45">
        <f t="shared" si="26"/>
        <v>165.5630861017838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118.3</v>
      </c>
      <c r="E219" s="194">
        <v>225.19</v>
      </c>
      <c r="F219" s="45">
        <f t="shared" si="26"/>
        <v>190.35502958579883</v>
      </c>
    </row>
    <row r="220" spans="1:6" ht="12.75" customHeight="1" x14ac:dyDescent="0.2">
      <c r="A220" s="63">
        <v>3434</v>
      </c>
      <c r="B220" s="65" t="s">
        <v>442</v>
      </c>
      <c r="C220" s="247" t="s">
        <v>443</v>
      </c>
      <c r="D220" s="194">
        <v>69.11</v>
      </c>
      <c r="E220" s="194">
        <v>152.26</v>
      </c>
      <c r="F220" s="45">
        <f t="shared" si="26"/>
        <v>220.31543915497033</v>
      </c>
    </row>
    <row r="221" spans="1:6" ht="12.75" customHeight="1" x14ac:dyDescent="0.2">
      <c r="A221" s="63">
        <v>35</v>
      </c>
      <c r="B221" s="65" t="s">
        <v>444</v>
      </c>
      <c r="C221" s="247" t="s">
        <v>445</v>
      </c>
      <c r="D221" s="60">
        <f t="shared" ref="D221:E221" si="41">D222+D225+D229</f>
        <v>25799.48</v>
      </c>
      <c r="E221" s="60">
        <f t="shared" si="41"/>
        <v>33933.040000000001</v>
      </c>
      <c r="F221" s="45">
        <f t="shared" si="26"/>
        <v>131.52606176558598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25799.48</v>
      </c>
      <c r="E225" s="60">
        <f t="shared" si="43"/>
        <v>33933.040000000001</v>
      </c>
      <c r="F225" s="45">
        <f t="shared" si="26"/>
        <v>131.52606176558598</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25799.48</v>
      </c>
      <c r="E228" s="194">
        <v>33933.040000000001</v>
      </c>
      <c r="F228" s="45">
        <f t="shared" si="26"/>
        <v>131.52606176558598</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62081.960000000006</v>
      </c>
      <c r="E230" s="60">
        <f>E231+E234+E237+E242+E246+E250+E254+E257</f>
        <v>33256.660000000003</v>
      </c>
      <c r="F230" s="45">
        <f t="shared" ref="F230:F245" si="44">IF(D230&lt;&gt;0,IF(E230/D230&gt;=100,"&gt;&gt;100",E230/D230*100),"-")</f>
        <v>53.5689594851709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62081.960000000006</v>
      </c>
      <c r="E237" s="60">
        <f t="shared" si="47"/>
        <v>0</v>
      </c>
      <c r="F237" s="45">
        <f t="shared" si="44"/>
        <v>0</v>
      </c>
    </row>
    <row r="238" spans="1:6" ht="12" x14ac:dyDescent="0.2">
      <c r="A238" s="63">
        <v>3631</v>
      </c>
      <c r="B238" s="65" t="s">
        <v>478</v>
      </c>
      <c r="C238" s="247" t="s">
        <v>479</v>
      </c>
      <c r="D238" s="194">
        <v>36774.94</v>
      </c>
      <c r="E238" s="194">
        <v>0</v>
      </c>
      <c r="F238" s="45">
        <f t="shared" si="44"/>
        <v>0</v>
      </c>
    </row>
    <row r="239" spans="1:6" ht="12" x14ac:dyDescent="0.2">
      <c r="A239" s="63">
        <v>3632</v>
      </c>
      <c r="B239" s="65" t="s">
        <v>480</v>
      </c>
      <c r="C239" s="247" t="s">
        <v>481</v>
      </c>
      <c r="D239" s="194">
        <v>25307.02</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33256.660000000003</v>
      </c>
      <c r="F246" s="45" t="str">
        <f t="shared" ref="F246:F249" si="49">IF(D246&lt;&gt;0,IF(E246/D246&gt;=100,"&gt;&gt;100",E246/D246*100),"-")</f>
        <v>-</v>
      </c>
    </row>
    <row r="247" spans="1:6" ht="12.75" customHeight="1" x14ac:dyDescent="0.2">
      <c r="A247" s="63" t="s">
        <v>493</v>
      </c>
      <c r="B247" s="64" t="s">
        <v>494</v>
      </c>
      <c r="C247" s="247" t="s">
        <v>493</v>
      </c>
      <c r="D247" s="194">
        <v>0</v>
      </c>
      <c r="E247" s="194">
        <v>33256.660000000003</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246260.56</v>
      </c>
      <c r="E262" s="60">
        <f t="shared" si="55"/>
        <v>410889.17</v>
      </c>
      <c r="F262" s="45">
        <f t="shared" ref="F262:F268" si="56">IF(D262&lt;&gt;0,IF(E262/D262&gt;=100,"&gt;&gt;100",E262/D262*100),"-")</f>
        <v>166.85139106318934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246260.56</v>
      </c>
      <c r="E269" s="60">
        <f t="shared" si="58"/>
        <v>410889.17</v>
      </c>
      <c r="F269" s="45">
        <f t="shared" ref="F269:F272" si="59">IF(D269&lt;&gt;0,IF(E269/D269&gt;=100,"&gt;&gt;100",E269/D269*100),"-")</f>
        <v>166.85139106318934</v>
      </c>
    </row>
    <row r="270" spans="1:6" ht="12.75" customHeight="1" x14ac:dyDescent="0.2">
      <c r="A270" s="63">
        <v>3721</v>
      </c>
      <c r="B270" s="65" t="s">
        <v>533</v>
      </c>
      <c r="C270" s="247" t="s">
        <v>534</v>
      </c>
      <c r="D270" s="194">
        <v>214342.26</v>
      </c>
      <c r="E270" s="194">
        <v>359095.25</v>
      </c>
      <c r="F270" s="45">
        <f t="shared" si="59"/>
        <v>167.53357457367483</v>
      </c>
    </row>
    <row r="271" spans="1:6" ht="12.75" customHeight="1" x14ac:dyDescent="0.2">
      <c r="A271" s="63">
        <v>3722</v>
      </c>
      <c r="B271" s="65" t="s">
        <v>535</v>
      </c>
      <c r="C271" s="247" t="s">
        <v>536</v>
      </c>
      <c r="D271" s="194">
        <v>27650</v>
      </c>
      <c r="E271" s="194">
        <v>27660.86</v>
      </c>
      <c r="F271" s="45">
        <f t="shared" si="59"/>
        <v>100.03927667269438</v>
      </c>
    </row>
    <row r="272" spans="1:6" ht="12.75" customHeight="1" x14ac:dyDescent="0.2">
      <c r="A272" s="63" t="s">
        <v>537</v>
      </c>
      <c r="B272" s="65" t="s">
        <v>538</v>
      </c>
      <c r="C272" s="247" t="s">
        <v>537</v>
      </c>
      <c r="D272" s="194">
        <v>4268.3</v>
      </c>
      <c r="E272" s="194">
        <v>24133.06</v>
      </c>
      <c r="F272" s="45">
        <f t="shared" si="59"/>
        <v>565.40215073917011</v>
      </c>
    </row>
    <row r="273" spans="1:6" ht="24" x14ac:dyDescent="0.2">
      <c r="A273" s="63">
        <v>38</v>
      </c>
      <c r="B273" s="65" t="s">
        <v>539</v>
      </c>
      <c r="C273" s="247" t="s">
        <v>540</v>
      </c>
      <c r="D273" s="60">
        <f t="shared" ref="D273:E273" si="60">D274+D278+D283+D289</f>
        <v>1126813.6100000001</v>
      </c>
      <c r="E273" s="60">
        <f t="shared" si="60"/>
        <v>1409600.31</v>
      </c>
      <c r="F273" s="45">
        <f t="shared" ref="F273:F277" si="61">IF(D273&lt;&gt;0,IF(E273/D273&gt;=100,"&gt;&gt;100",E273/D273*100),"-")</f>
        <v>125.09613812705014</v>
      </c>
    </row>
    <row r="274" spans="1:6" ht="12.75" customHeight="1" x14ac:dyDescent="0.2">
      <c r="A274" s="63">
        <v>381</v>
      </c>
      <c r="B274" s="64" t="s">
        <v>541</v>
      </c>
      <c r="C274" s="247" t="s">
        <v>542</v>
      </c>
      <c r="D274" s="60">
        <f t="shared" ref="D274:E274" si="62">SUM(D275:D277)</f>
        <v>1126813.6100000001</v>
      </c>
      <c r="E274" s="60">
        <f t="shared" si="62"/>
        <v>1039220.73</v>
      </c>
      <c r="F274" s="45">
        <f t="shared" si="61"/>
        <v>92.226497867735191</v>
      </c>
    </row>
    <row r="275" spans="1:6" ht="12.75" customHeight="1" x14ac:dyDescent="0.2">
      <c r="A275" s="63">
        <v>3811</v>
      </c>
      <c r="B275" s="64" t="s">
        <v>543</v>
      </c>
      <c r="C275" s="247" t="s">
        <v>544</v>
      </c>
      <c r="D275" s="194">
        <v>1126813.6100000001</v>
      </c>
      <c r="E275" s="194">
        <v>1034788.23</v>
      </c>
      <c r="F275" s="45">
        <f t="shared" si="61"/>
        <v>91.833132011957147</v>
      </c>
    </row>
    <row r="276" spans="1:6" ht="12.75" customHeight="1" x14ac:dyDescent="0.2">
      <c r="A276" s="63">
        <v>3812</v>
      </c>
      <c r="B276" s="64" t="s">
        <v>545</v>
      </c>
      <c r="C276" s="247" t="s">
        <v>546</v>
      </c>
      <c r="D276" s="194">
        <v>0</v>
      </c>
      <c r="E276" s="194">
        <v>4432.5</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370379.58</v>
      </c>
      <c r="F278" s="45" t="str">
        <f t="shared" ref="F278:F282" si="64">IF(D278&lt;&gt;0,IF(E278/D278&gt;=100,"&gt;&gt;100",E278/D278*100),"-")</f>
        <v>-</v>
      </c>
    </row>
    <row r="279" spans="1:6" ht="12.75" customHeight="1" x14ac:dyDescent="0.2">
      <c r="A279" s="63">
        <v>3821</v>
      </c>
      <c r="B279" s="64" t="s">
        <v>551</v>
      </c>
      <c r="C279" s="247" t="s">
        <v>552</v>
      </c>
      <c r="D279" s="194">
        <v>0</v>
      </c>
      <c r="E279" s="194">
        <v>370379.58</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14003756.930000002</v>
      </c>
      <c r="E299" s="60">
        <f>E152-E297+E298</f>
        <v>15018255.809999999</v>
      </c>
      <c r="F299" s="45">
        <f t="shared" si="68"/>
        <v>107.24447650063573</v>
      </c>
    </row>
    <row r="300" spans="1:6" ht="12.75" customHeight="1" x14ac:dyDescent="0.2">
      <c r="A300" s="63" t="s">
        <v>582</v>
      </c>
      <c r="B300" s="64" t="s">
        <v>593</v>
      </c>
      <c r="C300" s="247" t="s">
        <v>594</v>
      </c>
      <c r="D300" s="60">
        <f>IF(D6&gt;=D299,D6-D299,0)</f>
        <v>2980600.0999999996</v>
      </c>
      <c r="E300" s="60">
        <f>IF(E6&gt;=E299,E6-E299,0)</f>
        <v>4413022.4499999993</v>
      </c>
      <c r="F300" s="45">
        <f t="shared" si="68"/>
        <v>148.05818633636895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4076472.63</v>
      </c>
      <c r="E302" s="194">
        <v>872730.7</v>
      </c>
      <c r="F302" s="45">
        <f t="shared" si="68"/>
        <v>21.408967487658565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1605732.68</v>
      </c>
      <c r="E304" s="194">
        <v>3330921.49</v>
      </c>
      <c r="F304" s="45">
        <f t="shared" si="68"/>
        <v>207.43935347943471</v>
      </c>
    </row>
    <row r="305" spans="1:6" ht="12" x14ac:dyDescent="0.2">
      <c r="A305" s="63">
        <v>9661</v>
      </c>
      <c r="B305" s="220" t="s">
        <v>603</v>
      </c>
      <c r="C305" s="247" t="s">
        <v>604</v>
      </c>
      <c r="D305" s="194">
        <v>33703.97</v>
      </c>
      <c r="E305" s="194">
        <v>61671.73</v>
      </c>
      <c r="F305" s="45">
        <f t="shared" si="68"/>
        <v>182.98061029605714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64295.51</v>
      </c>
      <c r="E308" s="60">
        <f t="shared" si="71"/>
        <v>51881.13</v>
      </c>
      <c r="F308" s="45">
        <f t="shared" ref="F308:F428" si="72">IF(D308&lt;&gt;0,IF(E308/D308&gt;=100,"&gt;&gt;100",E308/D308*100),"-")</f>
        <v>80.691684380448962</v>
      </c>
    </row>
    <row r="309" spans="1:6" ht="12.75" customHeight="1" x14ac:dyDescent="0.2">
      <c r="A309" s="63">
        <v>71</v>
      </c>
      <c r="B309" s="64" t="s">
        <v>610</v>
      </c>
      <c r="C309" s="247" t="s">
        <v>611</v>
      </c>
      <c r="D309" s="60">
        <f t="shared" ref="D309:E309" si="73">D310+D314</f>
        <v>61680</v>
      </c>
      <c r="E309" s="60">
        <f t="shared" si="73"/>
        <v>48685.11</v>
      </c>
      <c r="F309" s="45">
        <f t="shared" si="72"/>
        <v>78.931760700389106</v>
      </c>
    </row>
    <row r="310" spans="1:6" ht="24" x14ac:dyDescent="0.2">
      <c r="A310" s="63">
        <v>711</v>
      </c>
      <c r="B310" s="64" t="s">
        <v>612</v>
      </c>
      <c r="C310" s="247" t="s">
        <v>613</v>
      </c>
      <c r="D310" s="60">
        <f t="shared" ref="D310:E310" si="74">SUM(D311:D313)</f>
        <v>61680</v>
      </c>
      <c r="E310" s="60">
        <f t="shared" si="74"/>
        <v>48685.11</v>
      </c>
      <c r="F310" s="45">
        <f t="shared" si="72"/>
        <v>78.931760700389106</v>
      </c>
    </row>
    <row r="311" spans="1:6" ht="12.75" customHeight="1" x14ac:dyDescent="0.2">
      <c r="A311" s="63">
        <v>7111</v>
      </c>
      <c r="B311" s="64" t="s">
        <v>614</v>
      </c>
      <c r="C311" s="247" t="s">
        <v>615</v>
      </c>
      <c r="D311" s="194">
        <v>61680</v>
      </c>
      <c r="E311" s="194">
        <v>48685.11</v>
      </c>
      <c r="F311" s="45">
        <f t="shared" si="72"/>
        <v>78.931760700389106</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2615.5100000000002</v>
      </c>
      <c r="E321" s="60">
        <f t="shared" si="76"/>
        <v>3196.02</v>
      </c>
      <c r="F321" s="45">
        <f t="shared" si="72"/>
        <v>122.19490653830418</v>
      </c>
    </row>
    <row r="322" spans="1:6" ht="12.75" customHeight="1" x14ac:dyDescent="0.2">
      <c r="A322" s="63">
        <v>721</v>
      </c>
      <c r="B322" s="64" t="s">
        <v>636</v>
      </c>
      <c r="C322" s="247" t="s">
        <v>637</v>
      </c>
      <c r="D322" s="60">
        <f t="shared" ref="D322:E322" si="77">SUM(D323:D326)</f>
        <v>2615.5100000000002</v>
      </c>
      <c r="E322" s="60">
        <f t="shared" si="77"/>
        <v>3196.02</v>
      </c>
      <c r="F322" s="45">
        <f t="shared" si="72"/>
        <v>122.19490653830418</v>
      </c>
    </row>
    <row r="323" spans="1:6" ht="12.75" customHeight="1" x14ac:dyDescent="0.2">
      <c r="A323" s="63">
        <v>7211</v>
      </c>
      <c r="B323" s="64" t="s">
        <v>638</v>
      </c>
      <c r="C323" s="247" t="s">
        <v>639</v>
      </c>
      <c r="D323" s="194">
        <v>2615.5100000000002</v>
      </c>
      <c r="E323" s="194">
        <v>3196.02</v>
      </c>
      <c r="F323" s="45">
        <f t="shared" si="72"/>
        <v>122.19490653830418</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3672078.82</v>
      </c>
      <c r="E360" s="60">
        <f t="shared" si="86"/>
        <v>6650853.0399999991</v>
      </c>
      <c r="F360" s="45">
        <f t="shared" si="72"/>
        <v>181.11956104471633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2986852.34</v>
      </c>
      <c r="E373" s="60">
        <f t="shared" si="90"/>
        <v>1562369.27</v>
      </c>
      <c r="F373" s="45">
        <f t="shared" si="72"/>
        <v>52.308219227201569</v>
      </c>
    </row>
    <row r="374" spans="1:6" ht="12.75" customHeight="1" x14ac:dyDescent="0.2">
      <c r="A374" s="63">
        <v>421</v>
      </c>
      <c r="B374" s="64" t="s">
        <v>732</v>
      </c>
      <c r="C374" s="247" t="s">
        <v>733</v>
      </c>
      <c r="D374" s="60">
        <f t="shared" ref="D374:E374" si="91">SUM(D375:D378)</f>
        <v>2295492.98</v>
      </c>
      <c r="E374" s="60">
        <f t="shared" si="91"/>
        <v>1105803.23</v>
      </c>
      <c r="F374" s="45">
        <f t="shared" si="72"/>
        <v>48.172799465498692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1391139.14</v>
      </c>
      <c r="E376" s="194">
        <v>152236.15</v>
      </c>
      <c r="F376" s="45">
        <f t="shared" si="72"/>
        <v>10.943272719650459</v>
      </c>
    </row>
    <row r="377" spans="1:6" ht="12.75" customHeight="1" x14ac:dyDescent="0.2">
      <c r="A377" s="63">
        <v>4213</v>
      </c>
      <c r="B377" s="64" t="s">
        <v>642</v>
      </c>
      <c r="C377" s="247" t="s">
        <v>736</v>
      </c>
      <c r="D377" s="194">
        <v>797810.36</v>
      </c>
      <c r="E377" s="194">
        <v>932817.08</v>
      </c>
      <c r="F377" s="45">
        <f t="shared" si="72"/>
        <v>116.92215678923998</v>
      </c>
    </row>
    <row r="378" spans="1:6" ht="12.75" customHeight="1" x14ac:dyDescent="0.2">
      <c r="A378" s="63">
        <v>4214</v>
      </c>
      <c r="B378" s="64" t="s">
        <v>644</v>
      </c>
      <c r="C378" s="247" t="s">
        <v>737</v>
      </c>
      <c r="D378" s="194">
        <v>106543.48</v>
      </c>
      <c r="E378" s="194">
        <v>20750</v>
      </c>
      <c r="F378" s="45">
        <f t="shared" si="72"/>
        <v>19.475616903070936</v>
      </c>
    </row>
    <row r="379" spans="1:6" ht="12.75" customHeight="1" x14ac:dyDescent="0.2">
      <c r="A379" s="63">
        <v>422</v>
      </c>
      <c r="B379" s="64" t="s">
        <v>738</v>
      </c>
      <c r="C379" s="247" t="s">
        <v>739</v>
      </c>
      <c r="D379" s="60">
        <f t="shared" ref="D379:E379" si="92">SUM(D380:D387)</f>
        <v>434343.8</v>
      </c>
      <c r="E379" s="60">
        <f t="shared" si="92"/>
        <v>326125.21999999997</v>
      </c>
      <c r="F379" s="45">
        <f t="shared" si="72"/>
        <v>75.084580463678762</v>
      </c>
    </row>
    <row r="380" spans="1:6" ht="12.75" customHeight="1" x14ac:dyDescent="0.2">
      <c r="A380" s="63">
        <v>4221</v>
      </c>
      <c r="B380" s="64" t="s">
        <v>648</v>
      </c>
      <c r="C380" s="247" t="s">
        <v>740</v>
      </c>
      <c r="D380" s="194">
        <v>74568.399999999994</v>
      </c>
      <c r="E380" s="194">
        <v>92709.81</v>
      </c>
      <c r="F380" s="45">
        <f t="shared" si="72"/>
        <v>124.32854935870958</v>
      </c>
    </row>
    <row r="381" spans="1:6" ht="12.75" customHeight="1" x14ac:dyDescent="0.2">
      <c r="A381" s="63">
        <v>4222</v>
      </c>
      <c r="B381" s="64" t="s">
        <v>741</v>
      </c>
      <c r="C381" s="247" t="s">
        <v>742</v>
      </c>
      <c r="D381" s="194">
        <v>1054.74</v>
      </c>
      <c r="E381" s="194">
        <v>9788.68</v>
      </c>
      <c r="F381" s="45">
        <f t="shared" si="72"/>
        <v>928.06568443407866</v>
      </c>
    </row>
    <row r="382" spans="1:6" ht="12.75" customHeight="1" x14ac:dyDescent="0.2">
      <c r="A382" s="63">
        <v>4223</v>
      </c>
      <c r="B382" s="64" t="s">
        <v>652</v>
      </c>
      <c r="C382" s="247" t="s">
        <v>743</v>
      </c>
      <c r="D382" s="194">
        <v>68240.23</v>
      </c>
      <c r="E382" s="194">
        <v>18700.87</v>
      </c>
      <c r="F382" s="45">
        <f t="shared" si="72"/>
        <v>27.404465078737278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7875.53</v>
      </c>
      <c r="E384" s="192">
        <v>0</v>
      </c>
      <c r="F384" s="71">
        <f t="shared" si="72"/>
        <v>0</v>
      </c>
    </row>
    <row r="385" spans="1:6" ht="12.75" customHeight="1" x14ac:dyDescent="0.2">
      <c r="A385" s="63">
        <v>4226</v>
      </c>
      <c r="B385" s="64" t="s">
        <v>658</v>
      </c>
      <c r="C385" s="247" t="s">
        <v>746</v>
      </c>
      <c r="D385" s="194">
        <v>16960.54</v>
      </c>
      <c r="E385" s="194">
        <v>5039.9399999999996</v>
      </c>
      <c r="F385" s="45">
        <f t="shared" si="72"/>
        <v>29.715681222413902</v>
      </c>
    </row>
    <row r="386" spans="1:6" ht="12.75" customHeight="1" x14ac:dyDescent="0.2">
      <c r="A386" s="63">
        <v>4227</v>
      </c>
      <c r="B386" s="183" t="s">
        <v>660</v>
      </c>
      <c r="C386" s="247" t="s">
        <v>747</v>
      </c>
      <c r="D386" s="194">
        <v>265644.36</v>
      </c>
      <c r="E386" s="194">
        <v>199885.92</v>
      </c>
      <c r="F386" s="45">
        <f t="shared" si="72"/>
        <v>75.245685622687418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76162.8</v>
      </c>
      <c r="E388" s="60">
        <f t="shared" si="93"/>
        <v>376.5</v>
      </c>
      <c r="F388" s="45">
        <f t="shared" si="72"/>
        <v>0.49433581748570171</v>
      </c>
    </row>
    <row r="389" spans="1:6" ht="12.75" customHeight="1" x14ac:dyDescent="0.2">
      <c r="A389" s="63">
        <v>4231</v>
      </c>
      <c r="B389" s="64" t="s">
        <v>666</v>
      </c>
      <c r="C389" s="247" t="s">
        <v>751</v>
      </c>
      <c r="D389" s="194">
        <v>76162.8</v>
      </c>
      <c r="E389" s="194">
        <v>376.5</v>
      </c>
      <c r="F389" s="45">
        <f t="shared" si="72"/>
        <v>0.49433581748570171</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13774.83</v>
      </c>
      <c r="E393" s="60">
        <f t="shared" si="94"/>
        <v>18838.07</v>
      </c>
      <c r="F393" s="45">
        <f t="shared" si="72"/>
        <v>136.75718684005537</v>
      </c>
    </row>
    <row r="394" spans="1:6" ht="12.75" customHeight="1" x14ac:dyDescent="0.2">
      <c r="A394" s="63">
        <v>4241</v>
      </c>
      <c r="B394" s="64" t="s">
        <v>757</v>
      </c>
      <c r="C394" s="247" t="s">
        <v>758</v>
      </c>
      <c r="D394" s="194">
        <v>13294.83</v>
      </c>
      <c r="E394" s="194">
        <v>18038.07</v>
      </c>
      <c r="F394" s="45">
        <f t="shared" si="72"/>
        <v>135.6773272016265</v>
      </c>
    </row>
    <row r="395" spans="1:6" ht="12.75" customHeight="1" x14ac:dyDescent="0.2">
      <c r="A395" s="63">
        <v>4242</v>
      </c>
      <c r="B395" s="64" t="s">
        <v>678</v>
      </c>
      <c r="C395" s="247" t="s">
        <v>759</v>
      </c>
      <c r="D395" s="194">
        <v>480</v>
      </c>
      <c r="E395" s="194">
        <v>800</v>
      </c>
      <c r="F395" s="45">
        <f t="shared" si="72"/>
        <v>166.66666666666669</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167077.93</v>
      </c>
      <c r="E401" s="60">
        <f t="shared" si="96"/>
        <v>111226.25</v>
      </c>
      <c r="F401" s="45">
        <f t="shared" si="72"/>
        <v>66.571479548495731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28023.38</v>
      </c>
      <c r="E403" s="194">
        <v>1155</v>
      </c>
      <c r="F403" s="45">
        <f t="shared" si="72"/>
        <v>4.1215584986536244</v>
      </c>
    </row>
    <row r="404" spans="1:6" ht="12.75" customHeight="1" x14ac:dyDescent="0.2">
      <c r="A404" s="63">
        <v>4263</v>
      </c>
      <c r="B404" s="64" t="s">
        <v>696</v>
      </c>
      <c r="C404" s="247" t="s">
        <v>771</v>
      </c>
      <c r="D404" s="194">
        <v>0</v>
      </c>
      <c r="E404" s="194">
        <v>14375</v>
      </c>
      <c r="F404" s="45" t="str">
        <f t="shared" si="72"/>
        <v>-</v>
      </c>
    </row>
    <row r="405" spans="1:6" ht="12.75" customHeight="1" x14ac:dyDescent="0.2">
      <c r="A405" s="63">
        <v>4264</v>
      </c>
      <c r="B405" s="64" t="s">
        <v>698</v>
      </c>
      <c r="C405" s="247" t="s">
        <v>772</v>
      </c>
      <c r="D405" s="194">
        <v>139054.54999999999</v>
      </c>
      <c r="E405" s="194">
        <v>95696.25</v>
      </c>
      <c r="F405" s="45">
        <f t="shared" si="72"/>
        <v>68.819215192886546</v>
      </c>
    </row>
    <row r="406" spans="1:6" ht="24" x14ac:dyDescent="0.2">
      <c r="A406" s="63">
        <v>43</v>
      </c>
      <c r="B406" s="64" t="s">
        <v>773</v>
      </c>
      <c r="C406" s="247" t="s">
        <v>774</v>
      </c>
      <c r="D406" s="60">
        <f t="shared" ref="D406:E406" si="97">D407</f>
        <v>0</v>
      </c>
      <c r="E406" s="60">
        <f t="shared" si="97"/>
        <v>3480</v>
      </c>
      <c r="F406" s="45" t="str">
        <f t="shared" si="72"/>
        <v>-</v>
      </c>
    </row>
    <row r="407" spans="1:6" ht="12.75" customHeight="1" x14ac:dyDescent="0.2">
      <c r="A407" s="63">
        <v>431</v>
      </c>
      <c r="B407" s="64" t="s">
        <v>775</v>
      </c>
      <c r="C407" s="247" t="s">
        <v>776</v>
      </c>
      <c r="D407" s="60">
        <f t="shared" ref="D407:E407" si="98">SUM(D408:D409)</f>
        <v>0</v>
      </c>
      <c r="E407" s="60">
        <f t="shared" si="98"/>
        <v>3480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3480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685226.48</v>
      </c>
      <c r="E412" s="60">
        <f t="shared" si="100"/>
        <v>5085003.7699999996</v>
      </c>
      <c r="F412" s="45">
        <f t="shared" si="72"/>
        <v>742.09096093309176</v>
      </c>
    </row>
    <row r="413" spans="1:6" ht="12.75" customHeight="1" x14ac:dyDescent="0.2">
      <c r="A413" s="63">
        <v>451</v>
      </c>
      <c r="B413" s="64" t="s">
        <v>785</v>
      </c>
      <c r="C413" s="247" t="s">
        <v>786</v>
      </c>
      <c r="D413" s="194">
        <v>685226.48</v>
      </c>
      <c r="E413" s="194">
        <v>5085003.7699999996</v>
      </c>
      <c r="F413" s="45">
        <f t="shared" si="72"/>
        <v>742.09096093309176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3607783.31</v>
      </c>
      <c r="E418" s="60">
        <f t="shared" si="102"/>
        <v>6598971.9099999992</v>
      </c>
      <c r="F418" s="45">
        <f t="shared" si="72"/>
        <v>182.90931973960485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3514269.46</v>
      </c>
      <c r="E420" s="194">
        <v>10388584.9</v>
      </c>
      <c r="F420" s="45">
        <f t="shared" si="72"/>
        <v>295.61150669419641</v>
      </c>
    </row>
    <row r="421" spans="1:6" ht="12.75" customHeight="1" x14ac:dyDescent="0.2">
      <c r="A421" s="63">
        <v>97</v>
      </c>
      <c r="B421" s="220" t="s">
        <v>801</v>
      </c>
      <c r="C421" s="247" t="s">
        <v>802</v>
      </c>
      <c r="D421" s="194">
        <v>119210.91</v>
      </c>
      <c r="E421" s="194">
        <v>51636.37</v>
      </c>
      <c r="F421" s="45">
        <f t="shared" si="72"/>
        <v>43.315137851057422</v>
      </c>
    </row>
    <row r="422" spans="1:6" ht="12.75" customHeight="1" x14ac:dyDescent="0.2">
      <c r="A422" s="63" t="s">
        <v>582</v>
      </c>
      <c r="B422" s="64" t="s">
        <v>803</v>
      </c>
      <c r="C422" s="247" t="s">
        <v>804</v>
      </c>
      <c r="D422" s="60">
        <f>D6+D308</f>
        <v>17048652.540000003</v>
      </c>
      <c r="E422" s="60">
        <f>E6+E308</f>
        <v>19483159.389999997</v>
      </c>
      <c r="F422" s="45">
        <f t="shared" si="72"/>
        <v>114.27976107958145</v>
      </c>
    </row>
    <row r="423" spans="1:6" ht="12.75" customHeight="1" x14ac:dyDescent="0.2">
      <c r="A423" s="63" t="s">
        <v>582</v>
      </c>
      <c r="B423" s="64" t="s">
        <v>805</v>
      </c>
      <c r="C423" s="247" t="s">
        <v>806</v>
      </c>
      <c r="D423" s="60">
        <f t="shared" ref="D423:E423" si="103">D299+D360</f>
        <v>17675835.75</v>
      </c>
      <c r="E423" s="60">
        <f t="shared" si="103"/>
        <v>21669108.849999998</v>
      </c>
      <c r="F423" s="45">
        <f t="shared" si="72"/>
        <v>122.59170743878403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627183.20999999717</v>
      </c>
      <c r="E425" s="60">
        <f t="shared" si="105"/>
        <v>2185949.4600000009</v>
      </c>
      <c r="F425" s="45">
        <f t="shared" si="72"/>
        <v>348.534435416409</v>
      </c>
    </row>
    <row r="426" spans="1:6" ht="12.75" customHeight="1" x14ac:dyDescent="0.2">
      <c r="A426" s="251" t="s">
        <v>811</v>
      </c>
      <c r="B426" s="183" t="s">
        <v>812</v>
      </c>
      <c r="C426" s="252" t="s">
        <v>813</v>
      </c>
      <c r="D426" s="60">
        <f t="shared" ref="D426:E426" si="106">IF(D302-D303+D419-D420&gt;=0,D302-D303+D419-D420,0)</f>
        <v>562203.16999999993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9515854.2000000011</v>
      </c>
      <c r="F427" s="45" t="str">
        <f t="shared" si="72"/>
        <v>-</v>
      </c>
    </row>
    <row r="428" spans="1:6" ht="24" x14ac:dyDescent="0.2">
      <c r="A428" s="249" t="s">
        <v>816</v>
      </c>
      <c r="B428" s="243" t="s">
        <v>817</v>
      </c>
      <c r="C428" s="250" t="s">
        <v>818</v>
      </c>
      <c r="D428" s="81">
        <f t="shared" ref="D428:E428" si="108">D304+D421</f>
        <v>1724943.5899999999</v>
      </c>
      <c r="E428" s="81">
        <f t="shared" si="108"/>
        <v>3382557.8600000003</v>
      </c>
      <c r="F428" s="61">
        <f t="shared" si="72"/>
        <v>196.09672337169013</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1255764.44</v>
      </c>
      <c r="E430" s="60">
        <f>E431+E466+E479+E491+E522</f>
        <v>5521156.3600000003</v>
      </c>
      <c r="F430" s="45">
        <f t="shared" ref="F430:F651" si="109">IF(D430&lt;&gt;0,IF(E430/D430&gt;=100,"&gt;&gt;100",E430/D430*100),"-")</f>
        <v>439.6649709240055</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1255764.44</v>
      </c>
      <c r="E491" s="60">
        <f t="shared" si="126"/>
        <v>5521156.3600000003</v>
      </c>
      <c r="F491" s="45">
        <f t="shared" si="109"/>
        <v>439.6649709240055</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1255764.44</v>
      </c>
      <c r="E497" s="60">
        <f t="shared" si="128"/>
        <v>5521156.3600000003</v>
      </c>
      <c r="F497" s="45">
        <f t="shared" si="109"/>
        <v>439.6649709240055</v>
      </c>
    </row>
    <row r="498" spans="1:6" ht="12.75" customHeight="1" x14ac:dyDescent="0.2">
      <c r="A498" s="63">
        <v>8422</v>
      </c>
      <c r="B498" s="64" t="s">
        <v>956</v>
      </c>
      <c r="C498" s="247" t="s">
        <v>957</v>
      </c>
      <c r="D498" s="194">
        <v>1255764.44</v>
      </c>
      <c r="E498" s="194">
        <v>5521156.3600000003</v>
      </c>
      <c r="F498" s="45">
        <f t="shared" si="109"/>
        <v>439.6649709240055</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518360.60000000003</v>
      </c>
      <c r="E535" s="60">
        <f>E536+E571+E584+E597+E629</f>
        <v>861664.22</v>
      </c>
      <c r="F535" s="45">
        <f t="shared" si="109"/>
        <v>166.22872571719375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2621.84</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2621.84</v>
      </c>
      <c r="F594" s="45" t="str">
        <f t="shared" si="109"/>
        <v>-</v>
      </c>
    </row>
    <row r="595" spans="1:6" ht="12.75" customHeight="1" x14ac:dyDescent="0.2">
      <c r="A595" s="63">
        <v>5341</v>
      </c>
      <c r="B595" s="64" t="s">
        <v>938</v>
      </c>
      <c r="C595" s="247" t="s">
        <v>1142</v>
      </c>
      <c r="D595" s="194">
        <v>0</v>
      </c>
      <c r="E595" s="194">
        <v>2621.84</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518360.60000000003</v>
      </c>
      <c r="E597" s="60">
        <f t="shared" si="152"/>
        <v>859042.38</v>
      </c>
      <c r="F597" s="45">
        <f t="shared" si="109"/>
        <v>165.72293110240244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131512.32000000001</v>
      </c>
      <c r="E603" s="60">
        <f t="shared" si="154"/>
        <v>500760.06</v>
      </c>
      <c r="F603" s="45">
        <f t="shared" si="109"/>
        <v>380.77045557404807</v>
      </c>
    </row>
    <row r="604" spans="1:6" ht="12.75" customHeight="1" x14ac:dyDescent="0.2">
      <c r="A604" s="63">
        <v>5422</v>
      </c>
      <c r="B604" s="64" t="s">
        <v>1158</v>
      </c>
      <c r="C604" s="247" t="s">
        <v>1159</v>
      </c>
      <c r="D604" s="194">
        <v>131512.32000000001</v>
      </c>
      <c r="E604" s="194">
        <v>500760.06</v>
      </c>
      <c r="F604" s="45">
        <f t="shared" si="109"/>
        <v>380.77045557404807</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386848.28</v>
      </c>
      <c r="E609" s="60">
        <f t="shared" si="156"/>
        <v>358282.32</v>
      </c>
      <c r="F609" s="45">
        <f t="shared" si="109"/>
        <v>92.615720044044139</v>
      </c>
    </row>
    <row r="610" spans="1:6" ht="24" x14ac:dyDescent="0.2">
      <c r="A610" s="63">
        <v>5443</v>
      </c>
      <c r="B610" s="64" t="s">
        <v>1170</v>
      </c>
      <c r="C610" s="247" t="s">
        <v>1171</v>
      </c>
      <c r="D610" s="194">
        <v>386848.28</v>
      </c>
      <c r="E610" s="194">
        <v>358282.32</v>
      </c>
      <c r="F610" s="45">
        <f t="shared" si="109"/>
        <v>92.615720044044139</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737403.83999999985</v>
      </c>
      <c r="E639" s="60">
        <f>IF(E430-E535&gt;=0,E430-E535,0)</f>
        <v>4659492.1400000006</v>
      </c>
      <c r="F639" s="45">
        <f t="shared" si="109"/>
        <v>631.87793272137037</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4628222.6500000004</v>
      </c>
      <c r="F641" s="45" t="str">
        <f t="shared" si="109"/>
        <v>-</v>
      </c>
    </row>
    <row r="642" spans="1:6" ht="12.75" customHeight="1" x14ac:dyDescent="0.2">
      <c r="A642" s="63">
        <v>92223</v>
      </c>
      <c r="B642" s="64" t="s">
        <v>1234</v>
      </c>
      <c r="C642" s="247" t="s">
        <v>1235</v>
      </c>
      <c r="D642" s="194">
        <v>541642.18999999994</v>
      </c>
      <c r="E642" s="194">
        <v>0</v>
      </c>
      <c r="F642" s="45">
        <f t="shared" si="109"/>
        <v>0</v>
      </c>
    </row>
    <row r="643" spans="1:6" ht="12.75" customHeight="1" x14ac:dyDescent="0.2">
      <c r="A643" s="63" t="s">
        <v>582</v>
      </c>
      <c r="B643" s="64" t="s">
        <v>1236</v>
      </c>
      <c r="C643" s="247" t="s">
        <v>1237</v>
      </c>
      <c r="D643" s="60">
        <f>D422+D430</f>
        <v>18304416.980000004</v>
      </c>
      <c r="E643" s="60">
        <f>E422+E430</f>
        <v>25004315.749999996</v>
      </c>
      <c r="F643" s="45">
        <f t="shared" si="109"/>
        <v>136.60263409274665</v>
      </c>
    </row>
    <row r="644" spans="1:6" ht="12.75" customHeight="1" x14ac:dyDescent="0.2">
      <c r="A644" s="63" t="s">
        <v>582</v>
      </c>
      <c r="B644" s="64" t="s">
        <v>1238</v>
      </c>
      <c r="C644" s="247" t="s">
        <v>1239</v>
      </c>
      <c r="D644" s="60">
        <f>D423+D535</f>
        <v>18194196.350000001</v>
      </c>
      <c r="E644" s="60">
        <f>E423+E535</f>
        <v>22530773.069999997</v>
      </c>
      <c r="F644" s="45">
        <f t="shared" si="109"/>
        <v>123.83494514721995</v>
      </c>
    </row>
    <row r="645" spans="1:6" ht="12.75" customHeight="1" x14ac:dyDescent="0.2">
      <c r="A645" s="63" t="s">
        <v>582</v>
      </c>
      <c r="B645" s="64" t="s">
        <v>1240</v>
      </c>
      <c r="C645" s="247" t="s">
        <v>1241</v>
      </c>
      <c r="D645" s="60">
        <f t="shared" ref="D645:E645" si="163">IF(D643&gt;=D644,D643-D644,0)</f>
        <v>110220.63000000268</v>
      </c>
      <c r="E645" s="60">
        <f t="shared" si="163"/>
        <v>2473542.6799999997</v>
      </c>
      <c r="F645" s="45">
        <f t="shared" si="109"/>
        <v>2244.1739627145475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20560.979999999981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4887631.5500000007</v>
      </c>
      <c r="F648" s="45" t="str">
        <f t="shared" si="109"/>
        <v>-</v>
      </c>
    </row>
    <row r="649" spans="1:6" ht="24" x14ac:dyDescent="0.2">
      <c r="A649" s="63" t="s">
        <v>582</v>
      </c>
      <c r="B649" s="64" t="s">
        <v>1248</v>
      </c>
      <c r="C649" s="247" t="s">
        <v>1249</v>
      </c>
      <c r="D649" s="60">
        <f t="shared" ref="D649:E649" si="165">IF(D645+D647-D646-D648&gt;=0,D645+D647-D646-D648,0)</f>
        <v>130781.61000000266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2414088.870000001</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v>2522730.81</v>
      </c>
      <c r="E653" s="194">
        <v>1360602.01</v>
      </c>
      <c r="F653" s="45">
        <f t="shared" ref="F653:F740" si="167">IF(D653&lt;&gt;0,IF(E653/D653&gt;=100,"&gt;&gt;100",E653/D653*100),"-")</f>
        <v>53.933697745579124</v>
      </c>
    </row>
    <row r="654" spans="1:6" ht="12.75" customHeight="1" x14ac:dyDescent="0.2">
      <c r="A654" s="63" t="s">
        <v>1257</v>
      </c>
      <c r="B654" s="64" t="s">
        <v>1258</v>
      </c>
      <c r="C654" s="247" t="s">
        <v>1257</v>
      </c>
      <c r="D654" s="194">
        <v>16383148</v>
      </c>
      <c r="E654" s="194">
        <v>20861436.649999999</v>
      </c>
      <c r="F654" s="45">
        <f t="shared" si="167"/>
        <v>127.33472620768609</v>
      </c>
    </row>
    <row r="655" spans="1:6" ht="12.75" customHeight="1" x14ac:dyDescent="0.2">
      <c r="A655" s="63" t="s">
        <v>1259</v>
      </c>
      <c r="B655" s="64" t="s">
        <v>1260</v>
      </c>
      <c r="C655" s="247" t="s">
        <v>1259</v>
      </c>
      <c r="D655" s="194">
        <v>16273960.34</v>
      </c>
      <c r="E655" s="194">
        <v>20385607.079999998</v>
      </c>
      <c r="F655" s="45">
        <f t="shared" si="167"/>
        <v>125.2651883997402</v>
      </c>
    </row>
    <row r="656" spans="1:6" ht="24" x14ac:dyDescent="0.2">
      <c r="A656" s="63">
        <v>11</v>
      </c>
      <c r="B656" s="64" t="s">
        <v>1261</v>
      </c>
      <c r="C656" s="247" t="s">
        <v>1262</v>
      </c>
      <c r="D656" s="60">
        <f t="shared" ref="D656:E656" si="168">+D653+D654-D655</f>
        <v>2631918.4699999988</v>
      </c>
      <c r="E656" s="60">
        <f t="shared" si="168"/>
        <v>1836431.5800000019</v>
      </c>
      <c r="F656" s="45">
        <f t="shared" si="167"/>
        <v>69.775397715872359</v>
      </c>
    </row>
    <row r="657" spans="1:6" ht="24" x14ac:dyDescent="0.2">
      <c r="A657" s="63" t="s">
        <v>582</v>
      </c>
      <c r="B657" s="64" t="s">
        <v>1263</v>
      </c>
      <c r="C657" s="247" t="s">
        <v>1264</v>
      </c>
      <c r="D657" s="253">
        <v>58</v>
      </c>
      <c r="E657" s="253">
        <v>63</v>
      </c>
      <c r="F657" s="45">
        <f t="shared" si="167"/>
        <v>108.62068965517241</v>
      </c>
    </row>
    <row r="658" spans="1:6" ht="24" x14ac:dyDescent="0.2">
      <c r="A658" s="63" t="s">
        <v>582</v>
      </c>
      <c r="B658" s="64" t="s">
        <v>1265</v>
      </c>
      <c r="C658" s="247" t="s">
        <v>1266</v>
      </c>
      <c r="D658" s="253">
        <v>520</v>
      </c>
      <c r="E658" s="253">
        <v>541</v>
      </c>
      <c r="F658" s="45">
        <f t="shared" si="167"/>
        <v>104.03846153846155</v>
      </c>
    </row>
    <row r="659" spans="1:6" ht="12.75" customHeight="1" x14ac:dyDescent="0.2">
      <c r="A659" s="63" t="s">
        <v>582</v>
      </c>
      <c r="B659" s="64" t="s">
        <v>1267</v>
      </c>
      <c r="C659" s="247" t="s">
        <v>1268</v>
      </c>
      <c r="D659" s="253">
        <v>55</v>
      </c>
      <c r="E659" s="253">
        <v>56</v>
      </c>
      <c r="F659" s="45">
        <f t="shared" si="167"/>
        <v>101.81818181818181</v>
      </c>
    </row>
    <row r="660" spans="1:6" ht="12.75" customHeight="1" x14ac:dyDescent="0.2">
      <c r="A660" s="63" t="s">
        <v>582</v>
      </c>
      <c r="B660" s="64" t="s">
        <v>1269</v>
      </c>
      <c r="C660" s="247" t="s">
        <v>1270</v>
      </c>
      <c r="D660" s="253">
        <v>477</v>
      </c>
      <c r="E660" s="253">
        <v>520</v>
      </c>
      <c r="F660" s="45">
        <f t="shared" si="167"/>
        <v>109.01467505241089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6718.77</v>
      </c>
      <c r="E662" s="192">
        <v>7175.58</v>
      </c>
      <c r="F662" s="71">
        <f t="shared" si="167"/>
        <v>106.79901231921913</v>
      </c>
    </row>
    <row r="663" spans="1:6" ht="12.75" customHeight="1" x14ac:dyDescent="0.2">
      <c r="A663" s="70">
        <v>61316</v>
      </c>
      <c r="B663" s="65" t="s">
        <v>1276</v>
      </c>
      <c r="C663" s="277" t="s">
        <v>1277</v>
      </c>
      <c r="D663" s="192">
        <v>0</v>
      </c>
      <c r="E663" s="192">
        <v>16948.7</v>
      </c>
      <c r="F663" s="71" t="str">
        <f t="shared" si="167"/>
        <v>-</v>
      </c>
    </row>
    <row r="664" spans="1:6" ht="12.75" customHeight="1" x14ac:dyDescent="0.2">
      <c r="A664" s="70" t="s">
        <v>1278</v>
      </c>
      <c r="B664" s="65" t="s">
        <v>1279</v>
      </c>
      <c r="C664" s="277" t="s">
        <v>1278</v>
      </c>
      <c r="D664" s="192">
        <v>177906.73</v>
      </c>
      <c r="E664" s="192">
        <v>151659.57</v>
      </c>
      <c r="F664" s="71">
        <f t="shared" si="167"/>
        <v>85.246673917282394</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287974</v>
      </c>
      <c r="F669" s="45" t="str">
        <f t="shared" si="167"/>
        <v>-</v>
      </c>
    </row>
    <row r="670" spans="1:6" ht="12.75" customHeight="1" x14ac:dyDescent="0.2">
      <c r="A670" s="63">
        <v>63312</v>
      </c>
      <c r="B670" s="64" t="s">
        <v>1290</v>
      </c>
      <c r="C670" s="247" t="s">
        <v>1291</v>
      </c>
      <c r="D670" s="194">
        <v>17111.16</v>
      </c>
      <c r="E670" s="194">
        <v>0</v>
      </c>
      <c r="F670" s="45">
        <f t="shared" si="167"/>
        <v>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334217.59000000003</v>
      </c>
      <c r="E673" s="194">
        <v>826774.97</v>
      </c>
      <c r="F673" s="45">
        <f t="shared" si="167"/>
        <v>247.37625868225544</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77020.160000000003</v>
      </c>
      <c r="E677" s="192">
        <v>0</v>
      </c>
      <c r="F677" s="71">
        <f t="shared" si="167"/>
        <v>0</v>
      </c>
    </row>
    <row r="678" spans="1:6" ht="12.75" customHeight="1" x14ac:dyDescent="0.2">
      <c r="A678" s="70">
        <v>63415</v>
      </c>
      <c r="B678" s="65" t="s">
        <v>1306</v>
      </c>
      <c r="C678" s="278" t="s">
        <v>1307</v>
      </c>
      <c r="D678" s="192">
        <v>2600</v>
      </c>
      <c r="E678" s="192">
        <v>2600</v>
      </c>
      <c r="F678" s="71">
        <f t="shared" si="167"/>
        <v>100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4545905.49</v>
      </c>
      <c r="E683" s="192">
        <v>4967650.9400000004</v>
      </c>
      <c r="F683" s="71">
        <f t="shared" si="167"/>
        <v>109.27747950166911</v>
      </c>
    </row>
    <row r="684" spans="1:6" ht="24" x14ac:dyDescent="0.2">
      <c r="A684" s="70">
        <v>63613</v>
      </c>
      <c r="B684" s="182" t="s">
        <v>1318</v>
      </c>
      <c r="C684" s="278" t="s">
        <v>1319</v>
      </c>
      <c r="D684" s="192">
        <v>5241.3999999999996</v>
      </c>
      <c r="E684" s="192">
        <v>3331.41</v>
      </c>
      <c r="F684" s="71">
        <f t="shared" si="167"/>
        <v>63.55954515969016</v>
      </c>
    </row>
    <row r="685" spans="1:6" ht="24" x14ac:dyDescent="0.2">
      <c r="A685" s="63">
        <v>63622</v>
      </c>
      <c r="B685" s="244" t="s">
        <v>1320</v>
      </c>
      <c r="C685" s="247" t="s">
        <v>1321</v>
      </c>
      <c r="D685" s="194">
        <v>235421.94</v>
      </c>
      <c r="E685" s="194">
        <v>23700</v>
      </c>
      <c r="F685" s="45">
        <f t="shared" si="167"/>
        <v>10.067031135670703</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2124638.15</v>
      </c>
      <c r="E702" s="192">
        <v>113233.76</v>
      </c>
      <c r="F702" s="71">
        <f t="shared" si="167"/>
        <v>5.3295550585872702</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34191.199999999997</v>
      </c>
      <c r="E704" s="192">
        <v>0</v>
      </c>
      <c r="F704" s="71">
        <f t="shared" si="167"/>
        <v>0</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384793.39</v>
      </c>
      <c r="E706" s="192">
        <v>2932613.9</v>
      </c>
      <c r="F706" s="71">
        <f t="shared" si="167"/>
        <v>762.12689100506634</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230821.5</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28425.59</v>
      </c>
      <c r="E711" s="192">
        <v>4971.5</v>
      </c>
      <c r="F711" s="71">
        <f t="shared" si="167"/>
        <v>17.489522644912558</v>
      </c>
    </row>
    <row r="712" spans="1:6" ht="12.75" customHeight="1" x14ac:dyDescent="0.2">
      <c r="A712" s="70" t="s">
        <v>1359</v>
      </c>
      <c r="B712" s="65" t="s">
        <v>1360</v>
      </c>
      <c r="C712" s="277" t="s">
        <v>1359</v>
      </c>
      <c r="D712" s="192">
        <v>1479.1</v>
      </c>
      <c r="E712" s="192">
        <v>1494.52</v>
      </c>
      <c r="F712" s="71">
        <f t="shared" si="167"/>
        <v>101.04252586032048</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1661.06</v>
      </c>
      <c r="E722" s="192">
        <v>2378.9899999999998</v>
      </c>
      <c r="F722" s="71">
        <f t="shared" si="167"/>
        <v>143.22119610369282</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439932.74</v>
      </c>
      <c r="E724" s="192">
        <v>476220.57</v>
      </c>
      <c r="F724" s="71">
        <f t="shared" si="167"/>
        <v>108.24849498584716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17053.38</v>
      </c>
      <c r="E726" s="192">
        <v>1912.66</v>
      </c>
      <c r="F726" s="71">
        <f t="shared" si="167"/>
        <v>11.215723803726886</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39305.050000000003</v>
      </c>
      <c r="E732" s="192">
        <v>30550.63</v>
      </c>
      <c r="F732" s="71">
        <f t="shared" si="167"/>
        <v>77.726984191598788</v>
      </c>
    </row>
    <row r="733" spans="1:6" ht="12.75" customHeight="1" x14ac:dyDescent="0.2">
      <c r="A733" s="70">
        <v>31215</v>
      </c>
      <c r="B733" s="65" t="s">
        <v>1396</v>
      </c>
      <c r="C733" s="278" t="s">
        <v>1397</v>
      </c>
      <c r="D733" s="192">
        <v>26690.75</v>
      </c>
      <c r="E733" s="192">
        <v>30707.21</v>
      </c>
      <c r="F733" s="71">
        <f t="shared" si="167"/>
        <v>115.04813465339114</v>
      </c>
    </row>
    <row r="734" spans="1:6" ht="12.75" customHeight="1" x14ac:dyDescent="0.2">
      <c r="A734" s="70">
        <v>32121</v>
      </c>
      <c r="B734" s="65" t="s">
        <v>1398</v>
      </c>
      <c r="C734" s="278" t="s">
        <v>1399</v>
      </c>
      <c r="D734" s="192">
        <v>194760.68</v>
      </c>
      <c r="E734" s="192">
        <v>182193.45</v>
      </c>
      <c r="F734" s="71">
        <f t="shared" si="167"/>
        <v>93.547347441999079</v>
      </c>
    </row>
    <row r="735" spans="1:6" ht="12.75" customHeight="1" x14ac:dyDescent="0.2">
      <c r="A735" s="63" t="s">
        <v>1400</v>
      </c>
      <c r="B735" s="64" t="s">
        <v>1401</v>
      </c>
      <c r="C735" s="247" t="s">
        <v>1400</v>
      </c>
      <c r="D735" s="194">
        <v>765.84</v>
      </c>
      <c r="E735" s="194">
        <v>3.31</v>
      </c>
      <c r="F735" s="45">
        <f t="shared" si="167"/>
        <v>0.43220516034680873</v>
      </c>
    </row>
    <row r="736" spans="1:6" ht="12.75" customHeight="1" x14ac:dyDescent="0.2">
      <c r="A736" s="63" t="s">
        <v>1402</v>
      </c>
      <c r="B736" s="64" t="s">
        <v>1403</v>
      </c>
      <c r="C736" s="247" t="s">
        <v>1402</v>
      </c>
      <c r="D736" s="194">
        <v>19745.599999999999</v>
      </c>
      <c r="E736" s="194">
        <v>23879.87</v>
      </c>
      <c r="F736" s="45">
        <f t="shared" si="167"/>
        <v>120.93767725467953</v>
      </c>
    </row>
    <row r="737" spans="1:6" ht="12.75" customHeight="1" x14ac:dyDescent="0.2">
      <c r="A737" s="63" t="s">
        <v>1404</v>
      </c>
      <c r="B737" s="64" t="s">
        <v>1405</v>
      </c>
      <c r="C737" s="247" t="s">
        <v>1404</v>
      </c>
      <c r="D737" s="194">
        <v>7054.91</v>
      </c>
      <c r="E737" s="194">
        <v>9446.3799999999992</v>
      </c>
      <c r="F737" s="45">
        <f t="shared" si="167"/>
        <v>133.89795192284521</v>
      </c>
    </row>
    <row r="738" spans="1:6" ht="12.75" customHeight="1" x14ac:dyDescent="0.2">
      <c r="A738" s="63" t="s">
        <v>1406</v>
      </c>
      <c r="B738" s="64" t="s">
        <v>1407</v>
      </c>
      <c r="C738" s="247" t="s">
        <v>1406</v>
      </c>
      <c r="D738" s="194">
        <v>13172.58</v>
      </c>
      <c r="E738" s="194">
        <v>55881.06</v>
      </c>
      <c r="F738" s="45">
        <f t="shared" si="167"/>
        <v>424.22258965214104</v>
      </c>
    </row>
    <row r="739" spans="1:6" ht="12.75" customHeight="1" x14ac:dyDescent="0.2">
      <c r="A739" s="70" t="s">
        <v>1408</v>
      </c>
      <c r="B739" s="65" t="s">
        <v>1409</v>
      </c>
      <c r="C739" s="278" t="s">
        <v>1408</v>
      </c>
      <c r="D739" s="192">
        <v>1209.78</v>
      </c>
      <c r="E739" s="192">
        <v>4455</v>
      </c>
      <c r="F739" s="71">
        <f t="shared" si="167"/>
        <v>368.24877250409168</v>
      </c>
    </row>
    <row r="740" spans="1:6" ht="12.75" customHeight="1" x14ac:dyDescent="0.2">
      <c r="A740" s="70" t="s">
        <v>1410</v>
      </c>
      <c r="B740" s="65" t="s">
        <v>1411</v>
      </c>
      <c r="C740" s="278" t="s">
        <v>1410</v>
      </c>
      <c r="D740" s="192">
        <v>0</v>
      </c>
      <c r="E740" s="192">
        <v>230821.5</v>
      </c>
      <c r="F740" s="71" t="str">
        <f t="shared" si="167"/>
        <v>-</v>
      </c>
    </row>
    <row r="741" spans="1:6" ht="12.75" customHeight="1" x14ac:dyDescent="0.2">
      <c r="A741" s="70">
        <v>32911</v>
      </c>
      <c r="B741" s="65" t="s">
        <v>1412</v>
      </c>
      <c r="C741" s="278" t="s">
        <v>1413</v>
      </c>
      <c r="D741" s="192">
        <v>25137.200000000001</v>
      </c>
      <c r="E741" s="192">
        <v>34924.699999999997</v>
      </c>
      <c r="F741" s="71">
        <f t="shared" ref="F741:F1006" si="169">IF(D741&lt;&gt;0,IF(E741/D741&gt;=100,"&gt;&gt;100",E741/D741*100),"-")</f>
        <v>138.93631748961695</v>
      </c>
    </row>
    <row r="742" spans="1:6" ht="12.75" customHeight="1" x14ac:dyDescent="0.2">
      <c r="A742" s="70" t="s">
        <v>1414</v>
      </c>
      <c r="B742" s="65" t="s">
        <v>1415</v>
      </c>
      <c r="C742" s="278" t="s">
        <v>1414</v>
      </c>
      <c r="D742" s="192">
        <v>5820.03</v>
      </c>
      <c r="E742" s="192">
        <v>3733.1</v>
      </c>
      <c r="F742" s="71">
        <f t="shared" si="169"/>
        <v>64.142281053534091</v>
      </c>
    </row>
    <row r="743" spans="1:6" ht="12.75" customHeight="1" x14ac:dyDescent="0.2">
      <c r="A743" s="70" t="s">
        <v>1416</v>
      </c>
      <c r="B743" s="65" t="s">
        <v>1417</v>
      </c>
      <c r="C743" s="277" t="s">
        <v>1416</v>
      </c>
      <c r="D743" s="192">
        <v>150</v>
      </c>
      <c r="E743" s="192">
        <v>0</v>
      </c>
      <c r="F743" s="71">
        <f t="shared" ref="F743:F744" si="170">IF(D743&lt;&gt;0,IF(E743/D743&gt;=100,"&gt;&gt;100",E743/D743*100),"-")</f>
        <v>0</v>
      </c>
    </row>
    <row r="744" spans="1:6" ht="12.75" customHeight="1" x14ac:dyDescent="0.2">
      <c r="A744" s="70" t="s">
        <v>1418</v>
      </c>
      <c r="B744" s="65" t="s">
        <v>1419</v>
      </c>
      <c r="C744" s="277" t="s">
        <v>1418</v>
      </c>
      <c r="D744" s="192">
        <v>10690.04</v>
      </c>
      <c r="E744" s="192">
        <v>11299.95</v>
      </c>
      <c r="F744" s="71">
        <f t="shared" si="170"/>
        <v>105.70540428286517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16431.349999999999</v>
      </c>
      <c r="E757" s="194">
        <v>81973.81</v>
      </c>
      <c r="F757" s="45">
        <f t="shared" si="169"/>
        <v>498.88664047689326</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27304.69</v>
      </c>
      <c r="E760" s="194">
        <v>18399.86</v>
      </c>
      <c r="F760" s="45">
        <f t="shared" si="169"/>
        <v>67.387177807182582</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19994.25</v>
      </c>
      <c r="E777" s="192">
        <v>31140.6</v>
      </c>
      <c r="F777" s="71">
        <f t="shared" si="169"/>
        <v>155.74777748602722</v>
      </c>
    </row>
    <row r="778" spans="1:6" ht="12.75" customHeight="1" x14ac:dyDescent="0.2">
      <c r="A778" s="70">
        <v>35232</v>
      </c>
      <c r="B778" s="65" t="s">
        <v>1486</v>
      </c>
      <c r="C778" s="278" t="s">
        <v>1487</v>
      </c>
      <c r="D778" s="192">
        <v>5805.23</v>
      </c>
      <c r="E778" s="192">
        <v>2792.44</v>
      </c>
      <c r="F778" s="71">
        <f t="shared" si="169"/>
        <v>48.102142378510415</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36774.94</v>
      </c>
      <c r="E780" s="192">
        <v>0</v>
      </c>
      <c r="F780" s="71">
        <f t="shared" si="169"/>
        <v>0</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25307.02</v>
      </c>
      <c r="E792" s="192">
        <v>0</v>
      </c>
      <c r="F792" s="71">
        <f t="shared" si="169"/>
        <v>0</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128019.37</v>
      </c>
      <c r="E843" s="194">
        <v>128059.8</v>
      </c>
      <c r="F843" s="45">
        <f t="shared" si="169"/>
        <v>100.03158115838254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36000</v>
      </c>
      <c r="E846" s="194">
        <v>153869.51999999999</v>
      </c>
      <c r="F846" s="45">
        <f t="shared" si="169"/>
        <v>427.41533333333336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50322.89</v>
      </c>
      <c r="E850" s="194">
        <v>77165.929999999993</v>
      </c>
      <c r="F850" s="45">
        <f t="shared" si="169"/>
        <v>153.34161054740693</v>
      </c>
    </row>
    <row r="851" spans="1:6" ht="12.75" customHeight="1" x14ac:dyDescent="0.2">
      <c r="A851" s="63">
        <v>37221</v>
      </c>
      <c r="B851" s="64" t="s">
        <v>1631</v>
      </c>
      <c r="C851" s="247" t="s">
        <v>1632</v>
      </c>
      <c r="D851" s="194">
        <v>27650</v>
      </c>
      <c r="E851" s="194">
        <v>27650</v>
      </c>
      <c r="F851" s="45">
        <f t="shared" si="169"/>
        <v>100</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10.86</v>
      </c>
      <c r="F855" s="45" t="str">
        <f t="shared" si="169"/>
        <v>-</v>
      </c>
    </row>
    <row r="856" spans="1:6" ht="12.75" customHeight="1" x14ac:dyDescent="0.2">
      <c r="A856" s="63">
        <v>38117</v>
      </c>
      <c r="B856" s="64" t="s">
        <v>1640</v>
      </c>
      <c r="C856" s="247" t="s">
        <v>1641</v>
      </c>
      <c r="D856" s="194">
        <v>5140</v>
      </c>
      <c r="E856" s="194">
        <v>4150</v>
      </c>
      <c r="F856" s="45">
        <f t="shared" si="169"/>
        <v>80.739299610894946</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1255764.44</v>
      </c>
      <c r="E906" s="192">
        <v>5521156.3600000003</v>
      </c>
      <c r="F906" s="71">
        <f t="shared" si="169"/>
        <v>439.6649709240055</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131512.32000000001</v>
      </c>
      <c r="E974" s="192">
        <v>500760.06</v>
      </c>
      <c r="F974" s="71">
        <f t="shared" si="169"/>
        <v>380.77045557404807</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380577.69</v>
      </c>
      <c r="E981" s="192">
        <v>358282.32</v>
      </c>
      <c r="F981" s="71">
        <f t="shared" si="169"/>
        <v>94.141703366794843</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2434</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3</v>
      </c>
      <c r="B177" s="65" t="s">
        <v>2439</v>
      </c>
      <c r="C177" s="134" t="s">
        <v>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18116259.780000001</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34436394.030000001</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4397756.1399999997</v>
      </c>
      <c r="E7" s="31"/>
      <c r="F7" s="31"/>
      <c r="G7" s="31"/>
      <c r="H7" s="31"/>
      <c r="I7" s="31"/>
      <c r="J7" s="31"/>
      <c r="K7" s="31"/>
      <c r="L7" s="31"/>
      <c r="M7" s="31"/>
      <c r="N7" s="31"/>
      <c r="O7" s="31"/>
      <c r="P7" s="31"/>
      <c r="Q7" s="31"/>
      <c r="R7" s="31"/>
      <c r="S7" s="31"/>
      <c r="T7" s="31"/>
      <c r="U7" s="31"/>
    </row>
    <row r="8" spans="1:24" ht="12.75" customHeight="1" x14ac:dyDescent="0.2">
      <c r="A8" s="88" t="s">
        <v>3</v>
      </c>
      <c r="B8" s="89" t="s">
        <v>3164</v>
      </c>
      <c r="C8" s="139" t="s">
        <v>3165</v>
      </c>
      <c r="D8" s="34">
        <f>SUM(D9:D16)</f>
        <v>18063607.32</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8938808.7300000004</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4104206.51</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122979.18</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33933.040000000001</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29394.17</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410889.17</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1409600.31</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3013796.21</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5894003.2999999998</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5521156.3600000003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5521156.3600000003</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559870.91</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31750729.630000003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4400239.8</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3197</v>
      </c>
      <c r="C27" s="139" t="s">
        <v>3198</v>
      </c>
      <c r="D27" s="34">
        <f>SUM(D28:D35)</f>
        <v>17347007.810000002</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8923838.7599999998</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4497696.3099999996</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118574.73</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41446.68</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33256.660000000003</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392863.32</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1472139.59</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1867191.76</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7121786.5</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859042.38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859042.38</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2022653.14</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20801924.18</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40815.43</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3231</v>
      </c>
      <c r="C51" s="139" t="s">
        <v>3232</v>
      </c>
      <c r="D51" s="34">
        <f>D52+D57+D62+D67+D72+D77+D82+D87</f>
        <v>40761.43</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32168.639999999999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31758.639999999999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410</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3.9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3.9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1074.8900000000001</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1074.8900000000001</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5530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5530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1984</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1984</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54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54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20761108.749999996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5031.96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3142</v>
      </c>
      <c r="C106" s="139" t="s">
        <v>3298</v>
      </c>
      <c r="D106" s="199">
        <v>3377593.78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223178.23999999999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16299254.439999999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856050.33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14"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3</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28991</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 Kotarski Kranjčec</cp:lastModifiedBy>
  <cp:lastPrinted>2026-07-15T07:37:33Z</cp:lastPrinted>
  <dcterms:created xsi:type="dcterms:W3CDTF">2022-04-01T05:14:30Z</dcterms:created>
  <dcterms:modified xsi:type="dcterms:W3CDTF">2026-07-15T07:38:03Z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